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401" windowWidth="15480" windowHeight="9720" activeTab="1"/>
  </bookViews>
  <sheets>
    <sheet name="CANTIDADES" sheetId="1" r:id="rId1"/>
    <sheet name="PRES OFICIAL" sheetId="2" r:id="rId2"/>
    <sheet name="Hoja3" sheetId="3" r:id="rId3"/>
  </sheets>
  <definedNames>
    <definedName name="_xlnm.Print_Titles" localSheetId="0">'CANTIDADES'!$1:$10</definedName>
    <definedName name="_xlnm.Print_Titles" localSheetId="1">'PRES OFICIAL'!$1:$9</definedName>
  </definedNames>
  <calcPr fullCalcOnLoad="1"/>
</workbook>
</file>

<file path=xl/sharedStrings.xml><?xml version="1.0" encoding="utf-8"?>
<sst xmlns="http://schemas.openxmlformats.org/spreadsheetml/2006/main" count="290" uniqueCount="94">
  <si>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 mm entre ejes, sistema de fijación mediante tornillos tipo dry wall, juntas con cinta malla autoadhesiva y masilla, incluye estuco y pintura en vinilo tipo 1 a tres manos ambas caras, el valor por m2 de muro incluye filos y carteras para vanos con remate en dry flex cuandos ellos existan, altura de muros = 2,40 mts</t>
  </si>
  <si>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 mm entre ejes, sistema de fijación mediante tornillos tipo dry wall, juntas con cinta malla autoadhesiva y masilla, incluye estuco y pintura en vinilo tipo 1 a tres manos ambas caras, el valor por m2 de muro incluye carteras con remate en elemento dry flex para filos cuandos ellos existan, altura de muros = 1,20 mts</t>
  </si>
  <si>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</si>
  <si>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</si>
  <si>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</si>
  <si>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</si>
  <si>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</si>
  <si>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</si>
  <si>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</si>
  <si>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</si>
  <si>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</si>
  <si>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</si>
  <si>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Suministro e instalación de silla tipo ejecutivo giratoria, neúmatica, contacto permanente, sin brazos, tapizado en paño</t>
  </si>
  <si>
    <t>Suministro e instalación de silla tipo interlocutor Cosmos, sin brazos tapizada en paño</t>
  </si>
  <si>
    <t>Suministro e instalación de silla tipo tandem de 3 puestos, tapizada en paño</t>
  </si>
  <si>
    <t>Suministro e instalación de puerta en madecor Sapelli, dimensiones 0,80 a 0,85 de ancho, altura hasta 2.10.  Incluye marco metálico en lámina coll rolled, chapa tipo pomo, acabados</t>
  </si>
  <si>
    <t>Suministro e instalación de película adhesiva opalizada tipo persiana para vidrios de ventanas</t>
  </si>
  <si>
    <t>M2</t>
  </si>
  <si>
    <t>ARQ. DIEGO ANDRES CASTRO GARCIA</t>
  </si>
  <si>
    <t>Coordinador</t>
  </si>
  <si>
    <t>Area Edificios, Construcción y Mantenimiento</t>
  </si>
  <si>
    <t>Construcción y montaje de divisiones modulares sistema Blocking System dimension 3,00 x h= 1,10, en  estructura metálica, baldosas en paño, En lamina cold rolled acabado con pintura en polvo termoendurecible epoxipoliester,  con perforaciones para cableados en los costados, con sistemas de perfil y fijación de cremallera o autojustables vertical continua en toda la longitud de la perfilería (vertical) y que haga parte estructural de esta. La pintura para todos los componentes metálicos de las divisiones deberá ser en polvo  termoendurecible epoxipoliester aplicada electrostáticamente, la cual garantiza excelente adherencia y protección a la corrosión. Igualmente los paneles deberán presentar resistencia al impacto y al rayado y ser estables ante la acción de esfuerzos o cargas laterales aplicadas uniformemente, sin que se  deterioren sus acabados o componentes interiores, incluye  puerta en madecor sapeli, altura = 1.10, ancho = 0.90 aprox., incluye parales, cerradura tipo pomo de madera.   El remate superior de esta división se hara con elemento horizontal tipo mostrador de ancho = 0,30 mts</t>
  </si>
  <si>
    <t>Construcción y montaje de divisiones modulares sistema Blocking System dimension 2,80 x h= 1,10, en  estructura metálica, baldosas en paño, En lamina cold rolled acabado con pintura en polvo termoendurecible epoxipoliester,  con perforaciones para cableados en los costados, con sistemas de perfil y fijación de cremallera o autojustables vertical continua en toda la longitud de la perfilería (vertical) y que haga parte estructural de esta. La pintura para todos los componentes metálicos de las divisiones deberá ser en polvo  termoendurecible epoxipoliester aplicada electrostáticamente, la cual garantiza excelente adherencia y protección a la corrosión. Igualmente los paneles deberán presentar resistencia al impacto y al rayado y ser estables ante la acción de esfuerzos o cargas laterales aplicadas uniformemente, sin que se  deterioren sus acabados o componentes interiores, incluye  puerta en madecor sapeli, altura = 1.10, ancho = 0.90 aprox., incluye parales, cerradura tipo pomo de madera.   El remate superior de esta división se hara con elemento horizontal tipo mostrador de ancho = 0,30 mts</t>
  </si>
  <si>
    <t>Suministro e instalación de mesa de juntas con características similares a superficies de trabajo, dimensiones de la mesa 1,50 x 1,00 (incluye mínimo 2 pedestales)</t>
  </si>
  <si>
    <t>Suministro e instalación de silla tipo ejecutivo giratoria, neúmatica, contacto permanente, con brazos, tapizado en paño</t>
  </si>
  <si>
    <t>Suministro e instalación de silla tipo tandem de 4 puestos, tapizada en paño</t>
  </si>
  <si>
    <t>Suministro e instalación de ventanas en aluminio de 1,20 x 1.20 en vidrio fijo</t>
  </si>
  <si>
    <t>Suministro e instalación de ventanas en aluminio de 0,90 x 1.20 en vidrio fijo</t>
  </si>
  <si>
    <t>Suministro e instalación de ventanas en aluminio de 0,60 x 1.20 en vidrio fijo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</si>
  <si>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1,80 + 1,20 *0,60  (ver plano anexo),en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</si>
  <si>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1,80 + 1,00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</si>
  <si>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1,50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</si>
  <si>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</si>
  <si>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tapa pasa cables y gabinete de seguridad áereo frente tapizado en paño, dimensiones 0.60 x 0,38 x 0,38;  dimensiones de las superfieces 1,60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</si>
  <si>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+ 1,10 +1,60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</si>
  <si>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+ 1,20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</si>
  <si>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1,50 + 1,20  *0,60  (ver plano anexo), en algunos casos, la fijación de las superficies debe hacerse a muros tipo dry wall</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</si>
  <si>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Dimensiones de las superfieces 1,60 + 1,20 *0,60. (ver plano anexo), en algunos casos, la fijación de las superficies debe hacerse a muros tipo dry wall</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</si>
  <si>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Dimensiones de las superfieces 1,60 + 1,50 *0,60. (ver plano anexo), en algunos casos, la fijación de las superficies debe hacerse a muros tipo dry wall</t>
  </si>
  <si>
    <t>Suministro e instalación de puestos de trabajo  especial para caja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dos (02) cajoneras de dos cajones y uno de archivo con correderas o rieles tipo full extensión, niveladores, elementos metalicos recubiertos con pintura en polvo termoendurecible epoxipoliester aplicada electrostáticamente,  tapa pasa cables y gabinete de seguridad áereo frente tapizado en paño, dimensiones 0.60 x 0,38 x 0,38;  dimensiones total de las superfieces 6,90 *0,60  (ver plano anexo), en algunos casos, la fijación de las superficies debe hacerse a muros tipo dry wall</t>
  </si>
  <si>
    <t>GLOB</t>
  </si>
  <si>
    <t>INSTALACIONES ELECTRICAS, VOZ Y DATOS</t>
  </si>
  <si>
    <t>Salida para iluminación 110 Voltios en conduit  metalico galvanizado 3/4" Marca I.M.C con accesorios.   Conductores No.12 AWG -THHN -THWN Centelsa y un conductor No.12 AWG -THHN-THWN /Cu  Centelsa (verde) línea a tierra, cajas galvanizadas octogonales" (4 x 4" donde se requiera) desde bandeja portacables hasta caja de aparatear</t>
  </si>
  <si>
    <t>UND</t>
  </si>
  <si>
    <t>Salidas para  tomas dobles monofásicos normales con polo a tierra. Incluye toma  15 Amp. Levitón. Ductos conduit  metalico galvanizado 3/4" Marca I.M.C con accesorios. Conductores No. 12 AWG-THHN-THWN/Cu.(Verde) Centelsa. Línea a tierra en conductor No.12 AWG-THHN-THWN/Cu. Centelsa (verde) cajas galvanizadas 2 x 4" (4 x 4" donde se requiera) desde bandeja portacables hasta caja de aparatear</t>
  </si>
  <si>
    <t>Entubado con ducto conduit metalico galvanizado 3/4 marca IMC con accesorios, cajas galvanizadas de 2x4 (4x4 donde se requiera) desde bandeja portacables hasta caja metalica, futuro salida de toma doble monofasico sistema regulado.</t>
  </si>
  <si>
    <t>Salidas para  tomas dobles monofásicos GFCI. Incluye toma  20 Amp. GFCI. Ductos conduit  metalico galvanizado  3/4" Marca I.M.C con accesorios. Conductores No. 12 AWG-THHN-THWN/Cu. Centelsa. Línea a tierra en conductor No.12 AWG-THHN-THWN/Cu. Centelsa (verde), cajas metalicas  2x 4 (4 x 4" donde se requiera).desde bandeja portacables hasta caja de aparatear</t>
  </si>
  <si>
    <t>ML</t>
  </si>
  <si>
    <t>Salidas para  Energía Regulada que Incluye:   Toma corriente doble 15 Amp. Levitón grado hospitalario, ductos conduit  metalico galvanizado 3/4" marca I.M.C con accesorios. Conductores en cable No. 12AWG-THHN-THWN/Cu Centelsa. Línea a tierra en conductor en cable No.12 AWG-THHN-THWN/Cu. Centelsa (verde) cajas metalicas 4 x 4" con su suplemento metalico. desde bandeja portacables hasta caja de aparatear</t>
  </si>
  <si>
    <t xml:space="preserve">Salida de voz o datos 6A </t>
  </si>
  <si>
    <t>Suministro e instalación de luminaria  hermetica  fluorescente,  2 x 32 watios, de sobreponer, con marco exterior  de (1.22x0.30 cm) chasis fabricado en lamina de acero cold rolled tratado en (5) etapas de pretermotratamiento, garantizando, una optima adherencia de la pintura y alta resistencia contra la oxidacion, acabado final en pintura poliesterica de aplicacion  electrostatica, de alta resistencia y proteccion contra los rayos UV. Balasto electronico encendido INSTAND START, garanti (5) cinco años, armonico menores al 10%, factor de potencia menor al 0.998, 0.49 amperios, clasificacion sonora A+ (26db), voltaje de operacion 118V+- 10% , 60Hz.Dos tubos trifosforo tipo T832W, lumenes iniciales 2.450,lumenes  mantenidos 2.350, vida util 20.000 horas. Socket de seguridad completa. De acuerdo a normas RETILAT</t>
  </si>
  <si>
    <t xml:space="preserve">Suministro e instalación de lámpara   de emergencia ,  2 x 32 Watios </t>
  </si>
  <si>
    <t>Suministro e instalación interruptor termo magnético autorregulable 3x100A -  65 KA/220V Siemens</t>
  </si>
  <si>
    <t>Suministro e instalación supresor de transitorios de voltaje, 3 fases 5 hilos, kA 120, tensión de supresión 800V. Ref. 120M120208Y  SURGELOGIG. Incluye caja para alojamiento.</t>
  </si>
  <si>
    <t>Acometida eléctrica trifásica sistema  de emergencia en tres conductores   No 1/0 AWG - THHN -THWN  / Cu Centelsa , un conductor Nº 1/0 AWG - THHN -THWN  / Cu Centelsa línea neutro   y  un conductor Nº 2 AWG - THHN -THWN  / Cu Centelsa línea tierra, en  bandeja metalica galvanizada portacables  con soportes  de fijacion y accesorios de distribucion,  desde la subestación existente  al TB-E. sistema normal proyectado</t>
  </si>
  <si>
    <t>Tablero principal de potencia para alojar sistema de proteccion barraje trifasico, con neutro y tierra independiente tanto para sistemas normal de emergencia y regulado, sistemas de señalizacion alojado en tablero metalico doble fondo incluye cableado y conexionado. Incluye analizador de red. Proteciones especiales para configuracion de circuitos regulados, normales  asociados a nuevo sistema reubicado a instalar.Segun diagrama unifilar.</t>
  </si>
  <si>
    <t>Interconexion de sistema a tierra  (tierra aislada y tierra fisica) desde barras colectoras existentes a nuevo tablero principal  de potencia proyectado y todo el recorrido de la bandeja portacables</t>
  </si>
  <si>
    <t>Bandeja metalica portacables incluye accesorios de union, según diseño anexo</t>
  </si>
  <si>
    <t>Soportes metálicos para bandeja incluye accesorios de fijación</t>
  </si>
  <si>
    <t>Curva metálica para bandeja porta cables</t>
  </si>
  <si>
    <t>Curva metálica descendentes para bandeja porta cables</t>
  </si>
  <si>
    <t>Tee metálica para bandeja porta cables</t>
  </si>
  <si>
    <t>Sistema electrico para configuracion sistema normal-sistema regulado y futuro proyecto de emergencia</t>
  </si>
  <si>
    <t>Diseño de instalaciones electricas implementadas</t>
  </si>
  <si>
    <t>Simbolos electricos y señalizacion de seguridad y demarcacion de circuitos en las salidas electricas</t>
  </si>
  <si>
    <t>GLOBAL</t>
  </si>
  <si>
    <t>Certificacion cableado categoria. 6A</t>
  </si>
  <si>
    <t>Tranporte de personal, equipo y material sistema eléctrico</t>
  </si>
  <si>
    <t>VALOR COSTO DIRECTO</t>
  </si>
  <si>
    <t>AUI 25%</t>
  </si>
  <si>
    <t>COSTO DIRECTO + COSTO INDIRECTO</t>
  </si>
  <si>
    <t>IVA 16% SOBRE UTILIDAD DEL 5%</t>
  </si>
  <si>
    <t>COSTO TOTAL</t>
  </si>
  <si>
    <t>SUBTOTAL INSTALACIONES</t>
  </si>
  <si>
    <t>SUBTOTAL MOBILIARIO - SISTEMA DE OFICINA ABIERTA</t>
  </si>
  <si>
    <t>ADECUACION SALON INSIGNE SALON FUNDADORES</t>
  </si>
  <si>
    <t>Construcción de piso en granadillo pintado con sellador y vitriflex, con estructura en bastidores en chanul, incluye instalación de guardaescoba en todo el piso en el mismo material</t>
  </si>
  <si>
    <t>Construcción e instalación de portón en madera cedro según diseño existente, en dos naves, incluye marco, chapa y pasadores, madera cedro, acabado similar a carpintería en madera Salón Fundadores</t>
  </si>
  <si>
    <t>Construcción e instalación de mueble de empotrar en madera cedro, dimensiones 1,74 x 2,28 de altura, con cuerpo inferior con dos puertas tipo mueble biblioteca y parte superior en entrepaños madera cedro.  Incluye enchape del nicho, enchapado en triplex cedro</t>
  </si>
  <si>
    <t>Construcción e instalación de marco - ventana en arco, dimensiones 1,70 x 2,50 de altura de acuerdo a modelo existente en el sitio, incluye vidrio 6 mm biselado y opalizado y reja en forja similar a la existente</t>
  </si>
  <si>
    <t>SUBTOTAL ADECUACION SALON INSIGNE</t>
  </si>
  <si>
    <t>Desmonte de sistema de oficina abierta, incluye superficies de trabajo, páneles, archivos rodantes; incluye traslado al bodega del Area de Edificios, se incluyen aquí las áreas de División Financiera, Recursos Humanos, Relaciones Interinstitucionales</t>
  </si>
  <si>
    <t>AUI %</t>
  </si>
  <si>
    <t>IVA 16% SOBRE UTILIDAD DEL %</t>
  </si>
  <si>
    <t xml:space="preserve">SUMINISTRO DE MOBILIARIO SISTEMA DE OFICINA ABIERTA, INSTALACIONES DE POTENCIA, VOZ Y DATOS   DE LA DIVISION FINANCIERA Y DIVISION DE </t>
  </si>
  <si>
    <t>RECURSOS HUMANOS Y CARPINTERIA ESPECIAL SALON INSIGNE SALON FUNDADORES DE LA UNIVERSIDAD DEL CAUCA - EDIFICIO DE SANTO DOMINGO</t>
  </si>
  <si>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610mm entre ejes, sistema de fijación mediante tornillos tipo dry wall, juntas con cinta malla autoadhesiva y masilla, incluye estuco y pintura en vinilo tipo 1 a tres manos ambas caras, el valor por m2 de muro incluye filos y carteras para vanos con remate en dry flex cuando ellos existan, altura  de muros =  4.50 mts.</t>
  </si>
  <si>
    <t>Suministro e instalación de superficie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dimensiones de las superfieces 0,90  *0,60  (ver plano anexo), en algunos casos, la fijación de las superficies debe hacerse a muros tipo dry wall</t>
  </si>
  <si>
    <t>Suministro e instalación de superficie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dimensiones de las superfiecie 1,60 *0,60  (ver plano anexo), en algunos casos, la fijación de las superficies debe hacerse a muros tipo dry wall</t>
  </si>
  <si>
    <t>Suministro e instalación de superficie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dimensiones de las superfiecie 2,00  *0,60  (ver plano anexo), en algunos casos, la fijación de las superficies debe hacerse a muros tipo dry wall.  Incluye soporte metálico intermedio.</t>
  </si>
  <si>
    <t>Suministro e instalación de escritorio Nexum, dimensiones 2.10 + 1.50</t>
  </si>
  <si>
    <t>Suministro e instalación de silla tipo presidente neumática con brazo flip, giratoria, reclinable, control neumático de altura, estructura metálico</t>
  </si>
  <si>
    <t>Agosto  de 2010</t>
  </si>
  <si>
    <t>ANEXO  No.  03</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</si>
</sst>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_(* #,##0_);_(* \(#,##0\);_(* &quot;-&quot;??_);_(@_)"/>
  </numFmts>
  <fonts count="45">
    <font>
      <sz val="10"/>
      <name val="Arial"/>
      <family val="0"/>
    </font>
    <font>
      <b/>
      <i/>
      <sz val="8"/>
      <name val="Arial"/>
      <family val="2"/>
    </font>
    <font>
      <b/>
      <i/>
      <sz val="9"/>
      <name val="Arial"/>
      <family val="2"/>
    </font>
    <font>
      <b/>
      <sz val="9"/>
      <name val="Arial"/>
      <family val="2"/>
    </font>
    <font>
      <b/>
      <sz val="10"/>
      <name val="Arial"/>
      <family val="2"/>
    </font>
    <font>
      <sz val="12"/>
      <name val="Arial"/>
      <family val="2"/>
    </font>
    <font>
      <b/>
      <sz val="12"/>
      <name val="Arial"/>
      <family val="2"/>
    </font>
    <font>
      <sz val="11"/>
      <name val="Arial"/>
      <family val="2"/>
    </font>
    <font>
      <b/>
      <sz val="11"/>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4">
    <xf numFmtId="0" fontId="0" fillId="0" borderId="0" xfId="0" applyAlignment="1">
      <alignment/>
    </xf>
    <xf numFmtId="4" fontId="7" fillId="0" borderId="10" xfId="0" applyNumberFormat="1" applyFont="1" applyFill="1" applyBorder="1" applyAlignment="1">
      <alignment/>
    </xf>
    <xf numFmtId="4" fontId="7" fillId="0" borderId="10" xfId="0" applyNumberFormat="1" applyFont="1" applyFill="1" applyBorder="1" applyAlignment="1">
      <alignment horizontal="right"/>
    </xf>
    <xf numFmtId="0" fontId="0"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Continuous"/>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4" fillId="0" borderId="10" xfId="0" applyFont="1" applyFill="1" applyBorder="1" applyAlignment="1">
      <alignment horizontal="center"/>
    </xf>
    <xf numFmtId="0" fontId="3" fillId="0" borderId="10" xfId="0" applyFont="1" applyFill="1" applyBorder="1" applyAlignment="1">
      <alignment horizontal="center"/>
    </xf>
    <xf numFmtId="49" fontId="8" fillId="0" borderId="10" xfId="0" applyNumberFormat="1" applyFont="1" applyFill="1" applyBorder="1" applyAlignment="1">
      <alignment horizontal="right"/>
    </xf>
    <xf numFmtId="0" fontId="8" fillId="0" borderId="10" xfId="0" applyFont="1" applyFill="1" applyBorder="1" applyAlignment="1">
      <alignment horizontal="justify"/>
    </xf>
    <xf numFmtId="0" fontId="8" fillId="0" borderId="10" xfId="0" applyFont="1" applyFill="1" applyBorder="1" applyAlignment="1">
      <alignment horizontal="center"/>
    </xf>
    <xf numFmtId="3" fontId="8" fillId="0" borderId="10" xfId="0" applyNumberFormat="1" applyFont="1" applyFill="1" applyBorder="1" applyAlignment="1">
      <alignment horizontal="center"/>
    </xf>
    <xf numFmtId="0" fontId="8" fillId="0" borderId="10" xfId="0" applyFont="1" applyFill="1" applyBorder="1" applyAlignment="1">
      <alignment/>
    </xf>
    <xf numFmtId="49" fontId="8" fillId="0" borderId="10" xfId="0"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17" fontId="0" fillId="0" borderId="0" xfId="0" applyNumberFormat="1" applyFont="1" applyFill="1" applyBorder="1" applyAlignment="1" applyProtection="1">
      <alignment horizontal="center"/>
      <protection locked="0"/>
    </xf>
    <xf numFmtId="0" fontId="0" fillId="0" borderId="0" xfId="0" applyFont="1" applyFill="1" applyAlignment="1">
      <alignment/>
    </xf>
    <xf numFmtId="0" fontId="0" fillId="0" borderId="10" xfId="0" applyFont="1" applyFill="1" applyBorder="1" applyAlignment="1">
      <alignment horizontal="justify" wrapText="1"/>
    </xf>
    <xf numFmtId="3" fontId="7" fillId="0" borderId="0" xfId="0" applyNumberFormat="1" applyFont="1" applyFill="1" applyBorder="1" applyAlignment="1">
      <alignment/>
    </xf>
    <xf numFmtId="3" fontId="7" fillId="0" borderId="10" xfId="0" applyNumberFormat="1" applyFont="1" applyFill="1" applyBorder="1" applyAlignment="1">
      <alignment/>
    </xf>
    <xf numFmtId="0" fontId="0" fillId="0" borderId="10" xfId="0" applyFont="1" applyFill="1" applyBorder="1" applyAlignment="1">
      <alignment horizontal="justify"/>
    </xf>
    <xf numFmtId="0" fontId="0" fillId="0" borderId="10" xfId="0" applyFont="1" applyBorder="1" applyAlignment="1">
      <alignment horizontal="justify"/>
    </xf>
    <xf numFmtId="49"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4" fontId="7" fillId="0" borderId="0" xfId="0" applyNumberFormat="1" applyFont="1" applyFill="1" applyBorder="1" applyAlignment="1">
      <alignment/>
    </xf>
    <xf numFmtId="3" fontId="8" fillId="0" borderId="0" xfId="0" applyNumberFormat="1" applyFont="1" applyFill="1" applyBorder="1" applyAlignment="1">
      <alignment horizontal="center"/>
    </xf>
    <xf numFmtId="0" fontId="7" fillId="0" borderId="10" xfId="0" applyFont="1" applyFill="1" applyBorder="1" applyAlignment="1">
      <alignment horizontal="left"/>
    </xf>
    <xf numFmtId="0" fontId="0" fillId="0" borderId="10" xfId="0" applyFont="1" applyFill="1" applyBorder="1" applyAlignment="1">
      <alignment horizontal="center"/>
    </xf>
    <xf numFmtId="0" fontId="8" fillId="0" borderId="10" xfId="0" applyFont="1" applyFill="1" applyBorder="1" applyAlignment="1">
      <alignment horizontal="left"/>
    </xf>
    <xf numFmtId="0" fontId="4" fillId="0" borderId="10" xfId="0" applyFont="1" applyBorder="1" applyAlignment="1">
      <alignment horizontal="justify"/>
    </xf>
    <xf numFmtId="4" fontId="8" fillId="0" borderId="10" xfId="0" applyNumberFormat="1" applyFont="1" applyFill="1" applyBorder="1" applyAlignment="1">
      <alignment horizontal="right"/>
    </xf>
    <xf numFmtId="3" fontId="8" fillId="0" borderId="10" xfId="0" applyNumberFormat="1" applyFont="1" applyFill="1" applyBorder="1" applyAlignment="1">
      <alignment/>
    </xf>
    <xf numFmtId="0" fontId="4" fillId="0" borderId="0" xfId="0" applyFont="1" applyFill="1" applyAlignment="1">
      <alignment/>
    </xf>
    <xf numFmtId="3" fontId="7" fillId="0" borderId="10" xfId="0" applyNumberFormat="1" applyFont="1" applyFill="1" applyBorder="1" applyAlignment="1">
      <alignment horizontal="center"/>
    </xf>
    <xf numFmtId="3" fontId="9" fillId="0" borderId="10" xfId="0" applyNumberFormat="1" applyFont="1" applyFill="1" applyBorder="1" applyAlignment="1">
      <alignment horizontal="center"/>
    </xf>
    <xf numFmtId="4" fontId="6" fillId="0" borderId="0" xfId="0" applyNumberFormat="1" applyFont="1" applyFill="1" applyBorder="1" applyAlignment="1" applyProtection="1">
      <alignment horizontal="center"/>
      <protection locked="0"/>
    </xf>
    <xf numFmtId="0" fontId="7" fillId="0" borderId="0" xfId="0" applyFont="1" applyFill="1" applyBorder="1" applyAlignment="1">
      <alignment horizontal="left"/>
    </xf>
    <xf numFmtId="0" fontId="8"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0</xdr:colOff>
      <xdr:row>24</xdr:row>
      <xdr:rowOff>0</xdr:rowOff>
    </xdr:to>
    <xdr:sp>
      <xdr:nvSpPr>
        <xdr:cNvPr id="1" name="Texto 2"/>
        <xdr:cNvSpPr txBox="1">
          <a:spLocks noChangeArrowheads="1"/>
        </xdr:cNvSpPr>
      </xdr:nvSpPr>
      <xdr:spPr>
        <a:xfrm>
          <a:off x="0" y="18916650"/>
          <a:ext cx="0"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24</xdr:row>
      <xdr:rowOff>0</xdr:rowOff>
    </xdr:from>
    <xdr:to>
      <xdr:col>0</xdr:col>
      <xdr:colOff>0</xdr:colOff>
      <xdr:row>24</xdr:row>
      <xdr:rowOff>0</xdr:rowOff>
    </xdr:to>
    <xdr:sp>
      <xdr:nvSpPr>
        <xdr:cNvPr id="2" name="Texto 2"/>
        <xdr:cNvSpPr txBox="1">
          <a:spLocks noChangeArrowheads="1"/>
        </xdr:cNvSpPr>
      </xdr:nvSpPr>
      <xdr:spPr>
        <a:xfrm>
          <a:off x="0" y="18916650"/>
          <a:ext cx="0"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24</xdr:row>
      <xdr:rowOff>0</xdr:rowOff>
    </xdr:from>
    <xdr:to>
      <xdr:col>0</xdr:col>
      <xdr:colOff>0</xdr:colOff>
      <xdr:row>24</xdr:row>
      <xdr:rowOff>0</xdr:rowOff>
    </xdr:to>
    <xdr:sp>
      <xdr:nvSpPr>
        <xdr:cNvPr id="4" name="Texto 2"/>
        <xdr:cNvSpPr txBox="1">
          <a:spLocks noChangeArrowheads="1"/>
        </xdr:cNvSpPr>
      </xdr:nvSpPr>
      <xdr:spPr>
        <a:xfrm>
          <a:off x="0" y="18916650"/>
          <a:ext cx="0"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24</xdr:row>
      <xdr:rowOff>0</xdr:rowOff>
    </xdr:from>
    <xdr:to>
      <xdr:col>0</xdr:col>
      <xdr:colOff>0</xdr:colOff>
      <xdr:row>24</xdr:row>
      <xdr:rowOff>0</xdr:rowOff>
    </xdr:to>
    <xdr:sp>
      <xdr:nvSpPr>
        <xdr:cNvPr id="5" name="Texto 2"/>
        <xdr:cNvSpPr txBox="1">
          <a:spLocks noChangeArrowheads="1"/>
        </xdr:cNvSpPr>
      </xdr:nvSpPr>
      <xdr:spPr>
        <a:xfrm>
          <a:off x="0" y="18916650"/>
          <a:ext cx="0"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42</xdr:row>
      <xdr:rowOff>0</xdr:rowOff>
    </xdr:from>
    <xdr:to>
      <xdr:col>5</xdr:col>
      <xdr:colOff>952500</xdr:colOff>
      <xdr:row>42</xdr:row>
      <xdr:rowOff>0</xdr:rowOff>
    </xdr:to>
    <xdr:sp>
      <xdr:nvSpPr>
        <xdr:cNvPr id="7" name="Texto 2"/>
        <xdr:cNvSpPr txBox="1">
          <a:spLocks noChangeArrowheads="1"/>
        </xdr:cNvSpPr>
      </xdr:nvSpPr>
      <xdr:spPr>
        <a:xfrm>
          <a:off x="9525" y="27289125"/>
          <a:ext cx="11039475"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42</xdr:row>
      <xdr:rowOff>0</xdr:rowOff>
    </xdr:from>
    <xdr:to>
      <xdr:col>5</xdr:col>
      <xdr:colOff>904875</xdr:colOff>
      <xdr:row>42</xdr:row>
      <xdr:rowOff>0</xdr:rowOff>
    </xdr:to>
    <xdr:sp>
      <xdr:nvSpPr>
        <xdr:cNvPr id="8" name="Texto 2"/>
        <xdr:cNvSpPr txBox="1">
          <a:spLocks noChangeArrowheads="1"/>
        </xdr:cNvSpPr>
      </xdr:nvSpPr>
      <xdr:spPr>
        <a:xfrm>
          <a:off x="38100" y="27289125"/>
          <a:ext cx="10963275"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descr="Escudo Unicacua"/>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42</xdr:row>
      <xdr:rowOff>0</xdr:rowOff>
    </xdr:from>
    <xdr:to>
      <xdr:col>5</xdr:col>
      <xdr:colOff>952500</xdr:colOff>
      <xdr:row>42</xdr:row>
      <xdr:rowOff>0</xdr:rowOff>
    </xdr:to>
    <xdr:sp>
      <xdr:nvSpPr>
        <xdr:cNvPr id="10" name="Texto 2"/>
        <xdr:cNvSpPr txBox="1">
          <a:spLocks noChangeArrowheads="1"/>
        </xdr:cNvSpPr>
      </xdr:nvSpPr>
      <xdr:spPr>
        <a:xfrm>
          <a:off x="9525" y="27289125"/>
          <a:ext cx="11039475"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42</xdr:row>
      <xdr:rowOff>0</xdr:rowOff>
    </xdr:from>
    <xdr:to>
      <xdr:col>5</xdr:col>
      <xdr:colOff>904875</xdr:colOff>
      <xdr:row>42</xdr:row>
      <xdr:rowOff>0</xdr:rowOff>
    </xdr:to>
    <xdr:sp>
      <xdr:nvSpPr>
        <xdr:cNvPr id="11" name="Texto 2"/>
        <xdr:cNvSpPr txBox="1">
          <a:spLocks noChangeArrowheads="1"/>
        </xdr:cNvSpPr>
      </xdr:nvSpPr>
      <xdr:spPr>
        <a:xfrm>
          <a:off x="38100" y="27289125"/>
          <a:ext cx="10963275"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12" name="Picture 12" descr="Escudo Unicacua"/>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0</xdr:rowOff>
    </xdr:from>
    <xdr:to>
      <xdr:col>0</xdr:col>
      <xdr:colOff>0</xdr:colOff>
      <xdr:row>89</xdr:row>
      <xdr:rowOff>0</xdr:rowOff>
    </xdr:to>
    <xdr:sp>
      <xdr:nvSpPr>
        <xdr:cNvPr id="1" name="Texto 2"/>
        <xdr:cNvSpPr txBox="1">
          <a:spLocks noChangeArrowheads="1"/>
        </xdr:cNvSpPr>
      </xdr:nvSpPr>
      <xdr:spPr>
        <a:xfrm>
          <a:off x="0" y="44319825"/>
          <a:ext cx="0"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89</xdr:row>
      <xdr:rowOff>0</xdr:rowOff>
    </xdr:from>
    <xdr:to>
      <xdr:col>0</xdr:col>
      <xdr:colOff>0</xdr:colOff>
      <xdr:row>89</xdr:row>
      <xdr:rowOff>0</xdr:rowOff>
    </xdr:to>
    <xdr:sp>
      <xdr:nvSpPr>
        <xdr:cNvPr id="2" name="Texto 2"/>
        <xdr:cNvSpPr txBox="1">
          <a:spLocks noChangeArrowheads="1"/>
        </xdr:cNvSpPr>
      </xdr:nvSpPr>
      <xdr:spPr>
        <a:xfrm>
          <a:off x="0" y="44319825"/>
          <a:ext cx="0"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89</xdr:row>
      <xdr:rowOff>0</xdr:rowOff>
    </xdr:from>
    <xdr:to>
      <xdr:col>0</xdr:col>
      <xdr:colOff>0</xdr:colOff>
      <xdr:row>89</xdr:row>
      <xdr:rowOff>0</xdr:rowOff>
    </xdr:to>
    <xdr:sp>
      <xdr:nvSpPr>
        <xdr:cNvPr id="4" name="Texto 2"/>
        <xdr:cNvSpPr txBox="1">
          <a:spLocks noChangeArrowheads="1"/>
        </xdr:cNvSpPr>
      </xdr:nvSpPr>
      <xdr:spPr>
        <a:xfrm>
          <a:off x="0" y="44319825"/>
          <a:ext cx="0"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89</xdr:row>
      <xdr:rowOff>0</xdr:rowOff>
    </xdr:from>
    <xdr:to>
      <xdr:col>0</xdr:col>
      <xdr:colOff>0</xdr:colOff>
      <xdr:row>89</xdr:row>
      <xdr:rowOff>0</xdr:rowOff>
    </xdr:to>
    <xdr:sp>
      <xdr:nvSpPr>
        <xdr:cNvPr id="5" name="Texto 2"/>
        <xdr:cNvSpPr txBox="1">
          <a:spLocks noChangeArrowheads="1"/>
        </xdr:cNvSpPr>
      </xdr:nvSpPr>
      <xdr:spPr>
        <a:xfrm>
          <a:off x="0" y="44319825"/>
          <a:ext cx="0"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42</xdr:row>
      <xdr:rowOff>0</xdr:rowOff>
    </xdr:from>
    <xdr:to>
      <xdr:col>5</xdr:col>
      <xdr:colOff>952500</xdr:colOff>
      <xdr:row>42</xdr:row>
      <xdr:rowOff>0</xdr:rowOff>
    </xdr:to>
    <xdr:sp>
      <xdr:nvSpPr>
        <xdr:cNvPr id="7" name="Texto 2"/>
        <xdr:cNvSpPr txBox="1">
          <a:spLocks noChangeArrowheads="1"/>
        </xdr:cNvSpPr>
      </xdr:nvSpPr>
      <xdr:spPr>
        <a:xfrm>
          <a:off x="9525" y="28394025"/>
          <a:ext cx="11039475"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42</xdr:row>
      <xdr:rowOff>0</xdr:rowOff>
    </xdr:from>
    <xdr:to>
      <xdr:col>5</xdr:col>
      <xdr:colOff>904875</xdr:colOff>
      <xdr:row>42</xdr:row>
      <xdr:rowOff>0</xdr:rowOff>
    </xdr:to>
    <xdr:sp>
      <xdr:nvSpPr>
        <xdr:cNvPr id="8" name="Texto 2"/>
        <xdr:cNvSpPr txBox="1">
          <a:spLocks noChangeArrowheads="1"/>
        </xdr:cNvSpPr>
      </xdr:nvSpPr>
      <xdr:spPr>
        <a:xfrm>
          <a:off x="38100" y="28394025"/>
          <a:ext cx="10963275"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descr="Escudo Unicacua"/>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42</xdr:row>
      <xdr:rowOff>0</xdr:rowOff>
    </xdr:from>
    <xdr:to>
      <xdr:col>5</xdr:col>
      <xdr:colOff>952500</xdr:colOff>
      <xdr:row>42</xdr:row>
      <xdr:rowOff>0</xdr:rowOff>
    </xdr:to>
    <xdr:sp>
      <xdr:nvSpPr>
        <xdr:cNvPr id="10" name="Texto 2"/>
        <xdr:cNvSpPr txBox="1">
          <a:spLocks noChangeArrowheads="1"/>
        </xdr:cNvSpPr>
      </xdr:nvSpPr>
      <xdr:spPr>
        <a:xfrm>
          <a:off x="9525" y="28394025"/>
          <a:ext cx="11039475" cy="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42</xdr:row>
      <xdr:rowOff>0</xdr:rowOff>
    </xdr:from>
    <xdr:to>
      <xdr:col>5</xdr:col>
      <xdr:colOff>904875</xdr:colOff>
      <xdr:row>42</xdr:row>
      <xdr:rowOff>0</xdr:rowOff>
    </xdr:to>
    <xdr:sp>
      <xdr:nvSpPr>
        <xdr:cNvPr id="11" name="Texto 2"/>
        <xdr:cNvSpPr txBox="1">
          <a:spLocks noChangeArrowheads="1"/>
        </xdr:cNvSpPr>
      </xdr:nvSpPr>
      <xdr:spPr>
        <a:xfrm>
          <a:off x="38100" y="28394025"/>
          <a:ext cx="10963275" cy="0"/>
        </a:xfrm>
        <a:prstGeom prst="rect">
          <a:avLst/>
        </a:prstGeom>
        <a:solidFill>
          <a:srgbClr val="FFFFFF"/>
        </a:solidFill>
        <a:ln w="1" cmpd="sng">
          <a:noFill/>
        </a:ln>
      </xdr:spPr>
      <xdr:txBody>
        <a:bodyPr vertOverflow="clip" wrap="square" lIns="36576" tIns="22860" rIns="36576"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12" name="Picture 12" descr="Escudo Unicacua"/>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zoomScalePageLayoutView="0" workbookViewId="0" topLeftCell="A70">
      <selection activeCell="B89" sqref="B89"/>
    </sheetView>
  </sheetViews>
  <sheetFormatPr defaultColWidth="11.421875" defaultRowHeight="12.75"/>
  <cols>
    <col min="1" max="1" width="4.28125" style="3" bestFit="1" customWidth="1"/>
    <col min="2" max="2" width="111.00390625" style="3" customWidth="1"/>
    <col min="3" max="3" width="9.00390625" style="3" customWidth="1"/>
    <col min="4" max="4" width="11.57421875" style="3" customWidth="1"/>
    <col min="5" max="5" width="15.57421875" style="3" bestFit="1" customWidth="1"/>
    <col min="6" max="6" width="21.57421875" style="3" bestFit="1" customWidth="1"/>
  </cols>
  <sheetData>
    <row r="1" spans="2:4" ht="12.75">
      <c r="B1" s="4" t="s">
        <v>2</v>
      </c>
      <c r="C1" s="4"/>
      <c r="D1" s="5"/>
    </row>
    <row r="2" spans="2:4" ht="12.75">
      <c r="B2" s="4" t="s">
        <v>3</v>
      </c>
      <c r="C2" s="4"/>
      <c r="D2" s="5"/>
    </row>
    <row r="3" spans="2:4" ht="12.75">
      <c r="B3" s="4" t="s">
        <v>4</v>
      </c>
      <c r="C3" s="4"/>
      <c r="D3" s="5"/>
    </row>
    <row r="4" spans="2:4" ht="12.75">
      <c r="B4" s="4" t="s">
        <v>5</v>
      </c>
      <c r="C4" s="4"/>
      <c r="D4" s="6"/>
    </row>
    <row r="5" spans="1:6" ht="15">
      <c r="A5" s="43" t="s">
        <v>93</v>
      </c>
      <c r="B5" s="43"/>
      <c r="C5" s="43"/>
      <c r="D5" s="43"/>
      <c r="E5" s="43"/>
      <c r="F5" s="43"/>
    </row>
    <row r="6" spans="1:6" ht="12.75">
      <c r="A6" s="7" t="s">
        <v>84</v>
      </c>
      <c r="B6" s="7"/>
      <c r="C6" s="7"/>
      <c r="D6" s="7"/>
      <c r="E6" s="7"/>
      <c r="F6" s="7"/>
    </row>
    <row r="7" spans="1:6" ht="12.75">
      <c r="A7" s="7" t="s">
        <v>85</v>
      </c>
      <c r="B7" s="7"/>
      <c r="C7" s="7"/>
      <c r="D7" s="7"/>
      <c r="E7" s="7"/>
      <c r="F7" s="7"/>
    </row>
    <row r="8" spans="1:6" ht="15.75">
      <c r="A8" s="8"/>
      <c r="B8" s="9"/>
      <c r="C8" s="8"/>
      <c r="D8" s="41"/>
      <c r="E8" s="41"/>
      <c r="F8" s="20" t="s">
        <v>92</v>
      </c>
    </row>
    <row r="9" spans="1:6" ht="12.75">
      <c r="A9" s="10" t="s">
        <v>6</v>
      </c>
      <c r="B9" s="10" t="s">
        <v>7</v>
      </c>
      <c r="C9" s="10" t="s">
        <v>8</v>
      </c>
      <c r="D9" s="10" t="s">
        <v>9</v>
      </c>
      <c r="E9" s="11" t="s">
        <v>10</v>
      </c>
      <c r="F9" s="11" t="s">
        <v>11</v>
      </c>
    </row>
    <row r="10" spans="1:6" ht="89.25">
      <c r="A10" s="32">
        <v>1</v>
      </c>
      <c r="B10" s="22" t="s">
        <v>29</v>
      </c>
      <c r="C10" s="33" t="s">
        <v>8</v>
      </c>
      <c r="D10" s="2">
        <v>4</v>
      </c>
      <c r="E10" s="1"/>
      <c r="F10" s="39">
        <f>+E10*D10</f>
        <v>0</v>
      </c>
    </row>
    <row r="11" spans="1:6" ht="122.25" customHeight="1">
      <c r="A11" s="32">
        <v>2</v>
      </c>
      <c r="B11" s="22" t="s">
        <v>30</v>
      </c>
      <c r="C11" s="33" t="s">
        <v>8</v>
      </c>
      <c r="D11" s="2">
        <v>1</v>
      </c>
      <c r="E11" s="1"/>
      <c r="F11" s="39">
        <f aca="true" t="shared" si="0" ref="F11:F41">+E11*D11</f>
        <v>0</v>
      </c>
    </row>
    <row r="12" spans="1:6" ht="125.25" customHeight="1">
      <c r="A12" s="32">
        <v>3</v>
      </c>
      <c r="B12" s="22" t="s">
        <v>31</v>
      </c>
      <c r="C12" s="33" t="s">
        <v>8</v>
      </c>
      <c r="D12" s="2">
        <v>2</v>
      </c>
      <c r="E12" s="1"/>
      <c r="F12" s="39">
        <f t="shared" si="0"/>
        <v>0</v>
      </c>
    </row>
    <row r="13" spans="1:6" ht="111" customHeight="1">
      <c r="A13" s="32">
        <v>4</v>
      </c>
      <c r="B13" s="22" t="s">
        <v>32</v>
      </c>
      <c r="C13" s="33" t="s">
        <v>8</v>
      </c>
      <c r="D13" s="2">
        <v>3</v>
      </c>
      <c r="E13" s="1"/>
      <c r="F13" s="39">
        <f t="shared" si="0"/>
        <v>0</v>
      </c>
    </row>
    <row r="14" spans="1:6" ht="139.5" customHeight="1">
      <c r="A14" s="32">
        <v>5</v>
      </c>
      <c r="B14" s="22" t="s">
        <v>33</v>
      </c>
      <c r="C14" s="33" t="s">
        <v>8</v>
      </c>
      <c r="D14" s="2">
        <v>3</v>
      </c>
      <c r="E14" s="1"/>
      <c r="F14" s="39">
        <f t="shared" si="0"/>
        <v>0</v>
      </c>
    </row>
    <row r="15" spans="1:6" ht="89.25">
      <c r="A15" s="32">
        <v>6</v>
      </c>
      <c r="B15" s="22" t="s">
        <v>34</v>
      </c>
      <c r="C15" s="33" t="s">
        <v>8</v>
      </c>
      <c r="D15" s="2">
        <v>1</v>
      </c>
      <c r="E15" s="1"/>
      <c r="F15" s="39">
        <f t="shared" si="0"/>
        <v>0</v>
      </c>
    </row>
    <row r="16" spans="1:6" ht="89.25">
      <c r="A16" s="32">
        <v>7</v>
      </c>
      <c r="B16" s="22" t="s">
        <v>35</v>
      </c>
      <c r="C16" s="33" t="s">
        <v>8</v>
      </c>
      <c r="D16" s="2">
        <v>3</v>
      </c>
      <c r="E16" s="1"/>
      <c r="F16" s="39">
        <f t="shared" si="0"/>
        <v>0</v>
      </c>
    </row>
    <row r="17" spans="1:6" ht="89.25">
      <c r="A17" s="32">
        <v>8</v>
      </c>
      <c r="B17" s="22" t="s">
        <v>36</v>
      </c>
      <c r="C17" s="33" t="s">
        <v>8</v>
      </c>
      <c r="D17" s="2">
        <v>2</v>
      </c>
      <c r="E17" s="1"/>
      <c r="F17" s="39">
        <f t="shared" si="0"/>
        <v>0</v>
      </c>
    </row>
    <row r="18" spans="1:6" ht="102">
      <c r="A18" s="32">
        <v>9</v>
      </c>
      <c r="B18" s="22" t="s">
        <v>37</v>
      </c>
      <c r="C18" s="33" t="s">
        <v>8</v>
      </c>
      <c r="D18" s="2">
        <v>3</v>
      </c>
      <c r="E18" s="1"/>
      <c r="F18" s="39">
        <f t="shared" si="0"/>
        <v>0</v>
      </c>
    </row>
    <row r="19" spans="1:6" ht="72.75" customHeight="1">
      <c r="A19" s="32">
        <v>10</v>
      </c>
      <c r="B19" s="22" t="s">
        <v>38</v>
      </c>
      <c r="C19" s="33" t="s">
        <v>8</v>
      </c>
      <c r="D19" s="2">
        <v>1</v>
      </c>
      <c r="E19" s="1"/>
      <c r="F19" s="39">
        <f t="shared" si="0"/>
        <v>0</v>
      </c>
    </row>
    <row r="20" spans="1:6" ht="89.25">
      <c r="A20" s="32">
        <v>11</v>
      </c>
      <c r="B20" s="22" t="s">
        <v>39</v>
      </c>
      <c r="C20" s="33" t="s">
        <v>8</v>
      </c>
      <c r="D20" s="2">
        <v>1</v>
      </c>
      <c r="E20" s="1"/>
      <c r="F20" s="39">
        <f>+E20*D20</f>
        <v>0</v>
      </c>
    </row>
    <row r="21" spans="1:6" ht="80.25" customHeight="1">
      <c r="A21" s="32">
        <v>12</v>
      </c>
      <c r="B21" s="22" t="s">
        <v>87</v>
      </c>
      <c r="C21" s="33" t="s">
        <v>8</v>
      </c>
      <c r="D21" s="2">
        <v>1</v>
      </c>
      <c r="E21" s="1"/>
      <c r="F21" s="39">
        <f>+E21*D21</f>
        <v>0</v>
      </c>
    </row>
    <row r="22" spans="1:6" ht="80.25" customHeight="1">
      <c r="A22" s="32">
        <v>13</v>
      </c>
      <c r="B22" s="22" t="s">
        <v>89</v>
      </c>
      <c r="C22" s="33" t="s">
        <v>8</v>
      </c>
      <c r="D22" s="2">
        <v>1</v>
      </c>
      <c r="E22" s="1"/>
      <c r="F22" s="39">
        <f>+E22*D22</f>
        <v>0</v>
      </c>
    </row>
    <row r="23" spans="1:6" ht="57" customHeight="1">
      <c r="A23" s="32">
        <v>14</v>
      </c>
      <c r="B23" s="22" t="s">
        <v>88</v>
      </c>
      <c r="C23" s="33" t="s">
        <v>8</v>
      </c>
      <c r="D23" s="2">
        <v>1</v>
      </c>
      <c r="E23" s="1"/>
      <c r="F23" s="39">
        <f>+E23*D23</f>
        <v>0</v>
      </c>
    </row>
    <row r="24" spans="1:6" ht="33" customHeight="1">
      <c r="A24" s="32">
        <v>15</v>
      </c>
      <c r="B24" s="22" t="s">
        <v>90</v>
      </c>
      <c r="C24" s="33" t="s">
        <v>8</v>
      </c>
      <c r="D24" s="2">
        <v>1</v>
      </c>
      <c r="E24" s="1"/>
      <c r="F24" s="39">
        <f>+E24*D24</f>
        <v>0</v>
      </c>
    </row>
    <row r="25" spans="1:6" ht="114.75">
      <c r="A25" s="32">
        <v>16</v>
      </c>
      <c r="B25" s="22" t="s">
        <v>21</v>
      </c>
      <c r="C25" s="33" t="s">
        <v>8</v>
      </c>
      <c r="D25" s="2">
        <v>1</v>
      </c>
      <c r="E25" s="1"/>
      <c r="F25" s="39">
        <f t="shared" si="0"/>
        <v>0</v>
      </c>
    </row>
    <row r="26" spans="1:6" ht="114.75">
      <c r="A26" s="32">
        <v>17</v>
      </c>
      <c r="B26" s="22" t="s">
        <v>22</v>
      </c>
      <c r="C26" s="33" t="s">
        <v>8</v>
      </c>
      <c r="D26" s="2">
        <v>1</v>
      </c>
      <c r="E26" s="1"/>
      <c r="F26" s="39">
        <f t="shared" si="0"/>
        <v>0</v>
      </c>
    </row>
    <row r="27" spans="1:6" ht="25.5">
      <c r="A27" s="32">
        <v>18</v>
      </c>
      <c r="B27" s="25" t="s">
        <v>23</v>
      </c>
      <c r="C27" s="33" t="s">
        <v>8</v>
      </c>
      <c r="D27" s="2">
        <v>1</v>
      </c>
      <c r="E27" s="1"/>
      <c r="F27" s="39">
        <f t="shared" si="0"/>
        <v>0</v>
      </c>
    </row>
    <row r="28" spans="1:6" ht="14.25">
      <c r="A28" s="32">
        <v>19</v>
      </c>
      <c r="B28" s="26" t="s">
        <v>12</v>
      </c>
      <c r="C28" s="33" t="s">
        <v>8</v>
      </c>
      <c r="D28" s="2">
        <v>17</v>
      </c>
      <c r="E28" s="1"/>
      <c r="F28" s="39">
        <f t="shared" si="0"/>
        <v>0</v>
      </c>
    </row>
    <row r="29" spans="1:6" ht="14.25">
      <c r="A29" s="32">
        <v>20</v>
      </c>
      <c r="B29" s="26" t="s">
        <v>24</v>
      </c>
      <c r="C29" s="33" t="s">
        <v>8</v>
      </c>
      <c r="D29" s="2">
        <v>8</v>
      </c>
      <c r="E29" s="1"/>
      <c r="F29" s="39">
        <f t="shared" si="0"/>
        <v>0</v>
      </c>
    </row>
    <row r="30" spans="1:6" ht="14.25">
      <c r="A30" s="32">
        <v>21</v>
      </c>
      <c r="B30" s="26" t="s">
        <v>13</v>
      </c>
      <c r="C30" s="33" t="s">
        <v>8</v>
      </c>
      <c r="D30" s="2">
        <v>40</v>
      </c>
      <c r="E30" s="1"/>
      <c r="F30" s="39">
        <f t="shared" si="0"/>
        <v>0</v>
      </c>
    </row>
    <row r="31" spans="1:6" ht="14.25">
      <c r="A31" s="32">
        <v>22</v>
      </c>
      <c r="B31" s="25" t="s">
        <v>14</v>
      </c>
      <c r="C31" s="33" t="s">
        <v>8</v>
      </c>
      <c r="D31" s="2">
        <v>2</v>
      </c>
      <c r="E31" s="1"/>
      <c r="F31" s="39">
        <f t="shared" si="0"/>
        <v>0</v>
      </c>
    </row>
    <row r="32" spans="1:6" ht="14.25">
      <c r="A32" s="32">
        <v>23</v>
      </c>
      <c r="B32" s="25" t="s">
        <v>25</v>
      </c>
      <c r="C32" s="33" t="s">
        <v>8</v>
      </c>
      <c r="D32" s="2">
        <v>2</v>
      </c>
      <c r="E32" s="1"/>
      <c r="F32" s="39">
        <f t="shared" si="0"/>
        <v>0</v>
      </c>
    </row>
    <row r="33" spans="1:6" ht="25.5">
      <c r="A33" s="32">
        <v>24</v>
      </c>
      <c r="B33" s="25" t="s">
        <v>91</v>
      </c>
      <c r="C33" s="33" t="s">
        <v>8</v>
      </c>
      <c r="D33" s="2">
        <v>1</v>
      </c>
      <c r="E33" s="1"/>
      <c r="F33" s="39">
        <f t="shared" si="0"/>
        <v>0</v>
      </c>
    </row>
    <row r="34" spans="1:6" ht="25.5">
      <c r="A34" s="32">
        <v>25</v>
      </c>
      <c r="B34" s="25" t="s">
        <v>15</v>
      </c>
      <c r="C34" s="33" t="s">
        <v>8</v>
      </c>
      <c r="D34" s="2">
        <v>10</v>
      </c>
      <c r="E34" s="1"/>
      <c r="F34" s="39">
        <f t="shared" si="0"/>
        <v>0</v>
      </c>
    </row>
    <row r="35" spans="1:6" ht="14.25">
      <c r="A35" s="32">
        <v>26</v>
      </c>
      <c r="B35" s="26" t="s">
        <v>28</v>
      </c>
      <c r="C35" s="33" t="s">
        <v>8</v>
      </c>
      <c r="D35" s="2">
        <v>2</v>
      </c>
      <c r="E35" s="1"/>
      <c r="F35" s="39">
        <f t="shared" si="0"/>
        <v>0</v>
      </c>
    </row>
    <row r="36" spans="1:6" ht="14.25">
      <c r="A36" s="32">
        <v>27</v>
      </c>
      <c r="B36" s="26" t="s">
        <v>26</v>
      </c>
      <c r="C36" s="33" t="s">
        <v>8</v>
      </c>
      <c r="D36" s="2">
        <v>8</v>
      </c>
      <c r="E36" s="1"/>
      <c r="F36" s="39">
        <f t="shared" si="0"/>
        <v>0</v>
      </c>
    </row>
    <row r="37" spans="1:6" ht="14.25">
      <c r="A37" s="32">
        <v>28</v>
      </c>
      <c r="B37" s="26" t="s">
        <v>27</v>
      </c>
      <c r="C37" s="33" t="s">
        <v>8</v>
      </c>
      <c r="D37" s="2">
        <v>1</v>
      </c>
      <c r="E37" s="1"/>
      <c r="F37" s="39">
        <f t="shared" si="0"/>
        <v>0</v>
      </c>
    </row>
    <row r="38" spans="1:6" ht="14.25">
      <c r="A38" s="32">
        <v>29</v>
      </c>
      <c r="B38" s="25" t="s">
        <v>16</v>
      </c>
      <c r="C38" s="33" t="s">
        <v>17</v>
      </c>
      <c r="D38" s="2">
        <v>15</v>
      </c>
      <c r="E38" s="24"/>
      <c r="F38" s="39">
        <f t="shared" si="0"/>
        <v>0</v>
      </c>
    </row>
    <row r="39" spans="1:6" ht="72" customHeight="1">
      <c r="A39" s="32">
        <v>30</v>
      </c>
      <c r="B39" s="26" t="s">
        <v>1</v>
      </c>
      <c r="C39" s="33" t="s">
        <v>17</v>
      </c>
      <c r="D39" s="2">
        <v>15</v>
      </c>
      <c r="E39" s="24"/>
      <c r="F39" s="39">
        <f t="shared" si="0"/>
        <v>0</v>
      </c>
    </row>
    <row r="40" spans="1:6" ht="69" customHeight="1">
      <c r="A40" s="32">
        <v>31</v>
      </c>
      <c r="B40" s="26" t="s">
        <v>0</v>
      </c>
      <c r="C40" s="33" t="s">
        <v>17</v>
      </c>
      <c r="D40" s="2">
        <v>155</v>
      </c>
      <c r="E40" s="24"/>
      <c r="F40" s="39">
        <f t="shared" si="0"/>
        <v>0</v>
      </c>
    </row>
    <row r="41" spans="1:6" ht="69" customHeight="1">
      <c r="A41" s="32">
        <v>32</v>
      </c>
      <c r="B41" s="26" t="s">
        <v>86</v>
      </c>
      <c r="C41" s="33" t="s">
        <v>17</v>
      </c>
      <c r="D41" s="2">
        <v>42</v>
      </c>
      <c r="E41" s="24"/>
      <c r="F41" s="39">
        <f t="shared" si="0"/>
        <v>0</v>
      </c>
    </row>
    <row r="42" spans="1:6" ht="15">
      <c r="A42" s="12"/>
      <c r="B42" s="13" t="s">
        <v>74</v>
      </c>
      <c r="C42" s="33"/>
      <c r="D42" s="2"/>
      <c r="E42" s="1"/>
      <c r="F42" s="15">
        <f>SUM(F10:F41)</f>
        <v>0</v>
      </c>
    </row>
    <row r="43" spans="1:6" ht="15">
      <c r="A43" s="17"/>
      <c r="B43" s="16" t="s">
        <v>41</v>
      </c>
      <c r="C43" s="33"/>
      <c r="D43" s="1"/>
      <c r="E43" s="1"/>
      <c r="F43" s="15"/>
    </row>
    <row r="44" spans="1:6" ht="55.5" customHeight="1">
      <c r="A44" s="32">
        <v>33</v>
      </c>
      <c r="B44" s="26" t="s">
        <v>42</v>
      </c>
      <c r="C44" s="33" t="s">
        <v>43</v>
      </c>
      <c r="D44" s="2">
        <v>40</v>
      </c>
      <c r="E44" s="24"/>
      <c r="F44" s="39">
        <f>+D44*E44</f>
        <v>0</v>
      </c>
    </row>
    <row r="45" spans="1:6" ht="59.25" customHeight="1">
      <c r="A45" s="32">
        <v>34</v>
      </c>
      <c r="B45" s="26" t="s">
        <v>44</v>
      </c>
      <c r="C45" s="33" t="s">
        <v>43</v>
      </c>
      <c r="D45" s="2">
        <v>35</v>
      </c>
      <c r="E45" s="24"/>
      <c r="F45" s="39">
        <f aca="true" t="shared" si="1" ref="F45:F65">+D45*E45</f>
        <v>0</v>
      </c>
    </row>
    <row r="46" spans="1:6" ht="32.25" customHeight="1">
      <c r="A46" s="32">
        <v>35</v>
      </c>
      <c r="B46" s="26" t="s">
        <v>45</v>
      </c>
      <c r="C46" s="33" t="s">
        <v>43</v>
      </c>
      <c r="D46" s="2">
        <v>35</v>
      </c>
      <c r="E46" s="24"/>
      <c r="F46" s="39">
        <f t="shared" si="1"/>
        <v>0</v>
      </c>
    </row>
    <row r="47" spans="1:6" ht="44.25" customHeight="1">
      <c r="A47" s="32">
        <v>36</v>
      </c>
      <c r="B47" s="26" t="s">
        <v>46</v>
      </c>
      <c r="C47" s="33" t="s">
        <v>47</v>
      </c>
      <c r="D47" s="2">
        <v>1</v>
      </c>
      <c r="E47" s="24"/>
      <c r="F47" s="39">
        <f t="shared" si="1"/>
        <v>0</v>
      </c>
    </row>
    <row r="48" spans="1:6" ht="69.75" customHeight="1">
      <c r="A48" s="32">
        <v>37</v>
      </c>
      <c r="B48" s="26" t="s">
        <v>48</v>
      </c>
      <c r="C48" s="33" t="s">
        <v>43</v>
      </c>
      <c r="D48" s="2">
        <v>35</v>
      </c>
      <c r="E48" s="24"/>
      <c r="F48" s="39">
        <f t="shared" si="1"/>
        <v>0</v>
      </c>
    </row>
    <row r="49" spans="1:6" ht="14.25">
      <c r="A49" s="32">
        <v>38</v>
      </c>
      <c r="B49" s="26" t="s">
        <v>49</v>
      </c>
      <c r="C49" s="33" t="s">
        <v>43</v>
      </c>
      <c r="D49" s="2">
        <v>95</v>
      </c>
      <c r="E49" s="24"/>
      <c r="F49" s="39">
        <f>+D49*E49</f>
        <v>0</v>
      </c>
    </row>
    <row r="50" spans="1:6" ht="107.25" customHeight="1">
      <c r="A50" s="32">
        <v>39</v>
      </c>
      <c r="B50" s="26" t="s">
        <v>50</v>
      </c>
      <c r="C50" s="33" t="s">
        <v>43</v>
      </c>
      <c r="D50" s="2">
        <v>38</v>
      </c>
      <c r="E50" s="24"/>
      <c r="F50" s="39">
        <f t="shared" si="1"/>
        <v>0</v>
      </c>
    </row>
    <row r="51" spans="1:6" ht="30" customHeight="1">
      <c r="A51" s="32">
        <v>40</v>
      </c>
      <c r="B51" s="26" t="s">
        <v>51</v>
      </c>
      <c r="C51" s="33" t="s">
        <v>43</v>
      </c>
      <c r="D51" s="2">
        <v>4</v>
      </c>
      <c r="E51" s="24"/>
      <c r="F51" s="39">
        <f t="shared" si="1"/>
        <v>0</v>
      </c>
    </row>
    <row r="52" spans="1:6" ht="30" customHeight="1">
      <c r="A52" s="32">
        <v>41</v>
      </c>
      <c r="B52" s="26" t="s">
        <v>52</v>
      </c>
      <c r="C52" s="33" t="s">
        <v>43</v>
      </c>
      <c r="D52" s="2">
        <v>2</v>
      </c>
      <c r="E52" s="24"/>
      <c r="F52" s="39">
        <f t="shared" si="1"/>
        <v>0</v>
      </c>
    </row>
    <row r="53" spans="1:6" ht="37.5" customHeight="1">
      <c r="A53" s="32">
        <v>42</v>
      </c>
      <c r="B53" s="26" t="s">
        <v>53</v>
      </c>
      <c r="C53" s="33" t="s">
        <v>43</v>
      </c>
      <c r="D53" s="2">
        <v>1</v>
      </c>
      <c r="E53" s="24"/>
      <c r="F53" s="39">
        <f t="shared" si="1"/>
        <v>0</v>
      </c>
    </row>
    <row r="54" spans="1:6" ht="59.25" customHeight="1">
      <c r="A54" s="32">
        <v>43</v>
      </c>
      <c r="B54" s="26" t="s">
        <v>54</v>
      </c>
      <c r="C54" s="33" t="s">
        <v>47</v>
      </c>
      <c r="D54" s="2">
        <v>20</v>
      </c>
      <c r="E54" s="24"/>
      <c r="F54" s="39">
        <f t="shared" si="1"/>
        <v>0</v>
      </c>
    </row>
    <row r="55" spans="1:6" ht="66.75" customHeight="1">
      <c r="A55" s="32">
        <v>44</v>
      </c>
      <c r="B55" s="26" t="s">
        <v>55</v>
      </c>
      <c r="C55" s="33" t="s">
        <v>43</v>
      </c>
      <c r="D55" s="2">
        <v>1</v>
      </c>
      <c r="E55" s="24"/>
      <c r="F55" s="39">
        <f t="shared" si="1"/>
        <v>0</v>
      </c>
    </row>
    <row r="56" spans="1:6" ht="45.75" customHeight="1">
      <c r="A56" s="32">
        <v>45</v>
      </c>
      <c r="B56" s="26" t="s">
        <v>56</v>
      </c>
      <c r="C56" s="33" t="s">
        <v>47</v>
      </c>
      <c r="D56" s="2">
        <v>150</v>
      </c>
      <c r="E56" s="24"/>
      <c r="F56" s="39">
        <f t="shared" si="1"/>
        <v>0</v>
      </c>
    </row>
    <row r="57" spans="1:6" ht="30" customHeight="1">
      <c r="A57" s="32">
        <v>46</v>
      </c>
      <c r="B57" s="26" t="s">
        <v>57</v>
      </c>
      <c r="C57" s="33" t="s">
        <v>47</v>
      </c>
      <c r="D57" s="2">
        <v>130</v>
      </c>
      <c r="E57" s="24"/>
      <c r="F57" s="39">
        <f t="shared" si="1"/>
        <v>0</v>
      </c>
    </row>
    <row r="58" spans="1:6" ht="30" customHeight="1">
      <c r="A58" s="32">
        <v>47</v>
      </c>
      <c r="B58" s="26" t="s">
        <v>58</v>
      </c>
      <c r="C58" s="33" t="s">
        <v>43</v>
      </c>
      <c r="D58" s="2">
        <v>50</v>
      </c>
      <c r="E58" s="24"/>
      <c r="F58" s="39">
        <f t="shared" si="1"/>
        <v>0</v>
      </c>
    </row>
    <row r="59" spans="1:6" ht="30" customHeight="1">
      <c r="A59" s="32">
        <v>48</v>
      </c>
      <c r="B59" s="26" t="s">
        <v>59</v>
      </c>
      <c r="C59" s="33" t="s">
        <v>43</v>
      </c>
      <c r="D59" s="2">
        <v>4</v>
      </c>
      <c r="E59" s="24"/>
      <c r="F59" s="39">
        <f t="shared" si="1"/>
        <v>0</v>
      </c>
    </row>
    <row r="60" spans="1:6" ht="30" customHeight="1">
      <c r="A60" s="32">
        <v>49</v>
      </c>
      <c r="B60" s="26" t="s">
        <v>60</v>
      </c>
      <c r="C60" s="33" t="s">
        <v>43</v>
      </c>
      <c r="D60" s="2">
        <v>4</v>
      </c>
      <c r="E60" s="24"/>
      <c r="F60" s="39">
        <f t="shared" si="1"/>
        <v>0</v>
      </c>
    </row>
    <row r="61" spans="1:6" ht="30" customHeight="1">
      <c r="A61" s="32">
        <v>50</v>
      </c>
      <c r="B61" s="26" t="s">
        <v>61</v>
      </c>
      <c r="C61" s="33" t="s">
        <v>43</v>
      </c>
      <c r="D61" s="2">
        <v>4</v>
      </c>
      <c r="E61" s="24"/>
      <c r="F61" s="39">
        <f t="shared" si="1"/>
        <v>0</v>
      </c>
    </row>
    <row r="62" spans="1:6" ht="30" customHeight="1">
      <c r="A62" s="32">
        <v>51</v>
      </c>
      <c r="B62" s="26" t="s">
        <v>62</v>
      </c>
      <c r="C62" s="33" t="s">
        <v>43</v>
      </c>
      <c r="D62" s="2">
        <v>1</v>
      </c>
      <c r="E62" s="24"/>
      <c r="F62" s="39">
        <f t="shared" si="1"/>
        <v>0</v>
      </c>
    </row>
    <row r="63" spans="1:6" ht="30" customHeight="1">
      <c r="A63" s="32">
        <v>52</v>
      </c>
      <c r="B63" s="26" t="s">
        <v>63</v>
      </c>
      <c r="C63" s="33" t="s">
        <v>43</v>
      </c>
      <c r="D63" s="2">
        <v>1</v>
      </c>
      <c r="E63" s="24"/>
      <c r="F63" s="39">
        <f t="shared" si="1"/>
        <v>0</v>
      </c>
    </row>
    <row r="64" spans="1:6" ht="30" customHeight="1">
      <c r="A64" s="32">
        <v>53</v>
      </c>
      <c r="B64" s="26" t="s">
        <v>64</v>
      </c>
      <c r="C64" s="33" t="s">
        <v>65</v>
      </c>
      <c r="D64" s="2">
        <v>1</v>
      </c>
      <c r="E64" s="24"/>
      <c r="F64" s="39">
        <f t="shared" si="1"/>
        <v>0</v>
      </c>
    </row>
    <row r="65" spans="1:6" ht="30" customHeight="1">
      <c r="A65" s="32">
        <v>54</v>
      </c>
      <c r="B65" s="26" t="s">
        <v>66</v>
      </c>
      <c r="C65" s="33" t="s">
        <v>43</v>
      </c>
      <c r="D65" s="2">
        <v>95</v>
      </c>
      <c r="E65" s="24"/>
      <c r="F65" s="39">
        <f t="shared" si="1"/>
        <v>0</v>
      </c>
    </row>
    <row r="66" spans="1:6" ht="21.75" customHeight="1">
      <c r="A66" s="32">
        <v>55</v>
      </c>
      <c r="B66" s="26" t="s">
        <v>67</v>
      </c>
      <c r="C66" s="33" t="s">
        <v>40</v>
      </c>
      <c r="D66" s="2">
        <v>1</v>
      </c>
      <c r="E66" s="24"/>
      <c r="F66" s="39">
        <f>+D66*E66</f>
        <v>0</v>
      </c>
    </row>
    <row r="67" spans="1:6" ht="27" customHeight="1">
      <c r="A67" s="34"/>
      <c r="B67" s="35" t="s">
        <v>73</v>
      </c>
      <c r="C67" s="10"/>
      <c r="D67" s="36"/>
      <c r="E67" s="37"/>
      <c r="F67" s="15">
        <f>SUM(F44:F66)</f>
        <v>0</v>
      </c>
    </row>
    <row r="68" spans="1:6" ht="37.5" customHeight="1">
      <c r="A68" s="34"/>
      <c r="B68" s="35" t="s">
        <v>75</v>
      </c>
      <c r="C68" s="10"/>
      <c r="D68" s="36"/>
      <c r="E68" s="37"/>
      <c r="F68" s="15"/>
    </row>
    <row r="69" spans="1:6" ht="37.5" customHeight="1">
      <c r="A69" s="32">
        <v>56</v>
      </c>
      <c r="B69" s="26" t="s">
        <v>76</v>
      </c>
      <c r="C69" s="33" t="s">
        <v>17</v>
      </c>
      <c r="D69" s="2">
        <v>37</v>
      </c>
      <c r="E69" s="24"/>
      <c r="F69" s="39">
        <f>+D69*E69</f>
        <v>0</v>
      </c>
    </row>
    <row r="70" spans="1:6" ht="37.5" customHeight="1">
      <c r="A70" s="32">
        <v>57</v>
      </c>
      <c r="B70" s="26" t="s">
        <v>77</v>
      </c>
      <c r="C70" s="33" t="s">
        <v>8</v>
      </c>
      <c r="D70" s="2">
        <v>1</v>
      </c>
      <c r="E70" s="24"/>
      <c r="F70" s="39">
        <f>+D70*E70</f>
        <v>0</v>
      </c>
    </row>
    <row r="71" spans="1:6" ht="37.5" customHeight="1">
      <c r="A71" s="32">
        <v>58</v>
      </c>
      <c r="B71" s="26" t="s">
        <v>78</v>
      </c>
      <c r="C71" s="33" t="s">
        <v>8</v>
      </c>
      <c r="D71" s="2">
        <v>1</v>
      </c>
      <c r="E71" s="24"/>
      <c r="F71" s="39">
        <f>+D71*E71</f>
        <v>0</v>
      </c>
    </row>
    <row r="72" spans="1:6" ht="37.5" customHeight="1">
      <c r="A72" s="32">
        <v>59</v>
      </c>
      <c r="B72" s="26" t="s">
        <v>79</v>
      </c>
      <c r="C72" s="33" t="s">
        <v>8</v>
      </c>
      <c r="D72" s="2">
        <v>1</v>
      </c>
      <c r="E72" s="24"/>
      <c r="F72" s="39">
        <f>+D72*E72</f>
        <v>0</v>
      </c>
    </row>
    <row r="73" spans="1:6" ht="31.5" customHeight="1">
      <c r="A73" s="32">
        <v>60</v>
      </c>
      <c r="B73" s="26" t="s">
        <v>81</v>
      </c>
      <c r="C73" s="33" t="s">
        <v>40</v>
      </c>
      <c r="D73" s="2">
        <v>1</v>
      </c>
      <c r="E73" s="24"/>
      <c r="F73" s="39">
        <f>+D73*E73</f>
        <v>0</v>
      </c>
    </row>
    <row r="74" spans="1:6" ht="15">
      <c r="A74" s="34"/>
      <c r="B74" s="35" t="s">
        <v>80</v>
      </c>
      <c r="C74" s="10"/>
      <c r="D74" s="36"/>
      <c r="E74" s="37"/>
      <c r="F74" s="15">
        <f>SUM(F69:F73)</f>
        <v>0</v>
      </c>
    </row>
    <row r="75" spans="1:6" ht="18">
      <c r="A75" s="17"/>
      <c r="B75" s="16" t="s">
        <v>68</v>
      </c>
      <c r="C75" s="14"/>
      <c r="D75" s="1"/>
      <c r="E75" s="1"/>
      <c r="F75" s="40">
        <f>+F74+F67+F42</f>
        <v>0</v>
      </c>
    </row>
    <row r="76" spans="1:6" ht="18">
      <c r="A76" s="17"/>
      <c r="B76" s="16" t="s">
        <v>82</v>
      </c>
      <c r="C76" s="14"/>
      <c r="D76" s="1"/>
      <c r="E76" s="1"/>
      <c r="F76" s="40">
        <f>+F75*0</f>
        <v>0</v>
      </c>
    </row>
    <row r="77" spans="1:6" ht="18">
      <c r="A77" s="17"/>
      <c r="B77" s="16" t="s">
        <v>70</v>
      </c>
      <c r="C77" s="14"/>
      <c r="D77" s="1"/>
      <c r="E77" s="1"/>
      <c r="F77" s="40">
        <f>+F76+F75</f>
        <v>0</v>
      </c>
    </row>
    <row r="78" spans="1:6" ht="18">
      <c r="A78" s="17"/>
      <c r="B78" s="16" t="s">
        <v>83</v>
      </c>
      <c r="C78" s="14"/>
      <c r="D78" s="1"/>
      <c r="E78" s="1"/>
      <c r="F78" s="40">
        <f>+(F75*0)*0.16</f>
        <v>0</v>
      </c>
    </row>
    <row r="79" spans="1:6" ht="18">
      <c r="A79" s="17"/>
      <c r="B79" s="16" t="s">
        <v>72</v>
      </c>
      <c r="C79" s="14"/>
      <c r="D79" s="1"/>
      <c r="E79" s="1"/>
      <c r="F79" s="40">
        <f>+F78+F77</f>
        <v>0</v>
      </c>
    </row>
    <row r="80" spans="1:6" ht="15">
      <c r="A80" s="27"/>
      <c r="B80" s="28"/>
      <c r="C80" s="29"/>
      <c r="D80" s="30"/>
      <c r="E80" s="30"/>
      <c r="F80" s="31"/>
    </row>
    <row r="81" spans="1:6" ht="15">
      <c r="A81" s="27"/>
      <c r="B81" s="28"/>
      <c r="C81" s="29"/>
      <c r="D81" s="30"/>
      <c r="E81" s="30"/>
      <c r="F81" s="31"/>
    </row>
    <row r="82" spans="1:6" ht="15">
      <c r="A82" s="18"/>
      <c r="B82" s="18"/>
      <c r="C82" s="18"/>
      <c r="D82" s="18"/>
      <c r="E82" s="18"/>
      <c r="F82" s="31"/>
    </row>
    <row r="83" spans="1:6" ht="14.25">
      <c r="A83" s="18"/>
      <c r="B83" s="18"/>
      <c r="C83" s="18"/>
      <c r="D83" s="18"/>
      <c r="E83" s="18"/>
      <c r="F83" s="23"/>
    </row>
    <row r="84" spans="1:6" ht="14.25">
      <c r="A84" s="18"/>
      <c r="B84" s="18"/>
      <c r="C84" s="18"/>
      <c r="D84" s="18"/>
      <c r="E84" s="18"/>
      <c r="F84" s="18"/>
    </row>
    <row r="85" spans="1:6" ht="14.25">
      <c r="A85" s="18"/>
      <c r="B85" s="18"/>
      <c r="C85" s="18"/>
      <c r="D85" s="18"/>
      <c r="E85" s="18"/>
      <c r="F85" s="23"/>
    </row>
    <row r="86" spans="1:6" ht="14.25">
      <c r="A86" s="18"/>
      <c r="B86" s="18"/>
      <c r="C86" s="18"/>
      <c r="D86" s="18"/>
      <c r="E86" s="18"/>
      <c r="F86" s="23"/>
    </row>
    <row r="87" spans="1:6" ht="14.25">
      <c r="A87" s="18"/>
      <c r="B87" s="18"/>
      <c r="C87" s="18"/>
      <c r="D87" s="18"/>
      <c r="E87" s="18"/>
      <c r="F87" s="23"/>
    </row>
    <row r="88" spans="1:6" ht="14.25">
      <c r="A88" s="18"/>
      <c r="B88" s="42"/>
      <c r="C88" s="42"/>
      <c r="D88" s="42"/>
      <c r="E88" s="42"/>
      <c r="F88" s="18"/>
    </row>
    <row r="89" spans="1:6" ht="14.25">
      <c r="A89" s="18"/>
      <c r="B89" s="18"/>
      <c r="C89" s="18"/>
      <c r="D89" s="18"/>
      <c r="E89" s="18"/>
      <c r="F89" s="18"/>
    </row>
    <row r="90" spans="1:6" ht="14.25">
      <c r="A90" s="18"/>
      <c r="B90" s="18"/>
      <c r="C90" s="18"/>
      <c r="D90" s="18"/>
      <c r="E90" s="18"/>
      <c r="F90" s="23"/>
    </row>
    <row r="91" spans="1:6" ht="14.25">
      <c r="A91" s="18"/>
      <c r="B91" s="18"/>
      <c r="C91" s="18"/>
      <c r="D91" s="18"/>
      <c r="E91" s="18"/>
      <c r="F91" s="18"/>
    </row>
    <row r="92" spans="1:6" ht="14.25">
      <c r="A92" s="18"/>
      <c r="B92" s="18"/>
      <c r="C92" s="18"/>
      <c r="D92" s="18"/>
      <c r="E92" s="18"/>
      <c r="F92" s="18"/>
    </row>
    <row r="93" spans="1:6" ht="14.25">
      <c r="A93" s="18"/>
      <c r="B93" s="18"/>
      <c r="C93" s="18"/>
      <c r="D93" s="18"/>
      <c r="E93" s="18"/>
      <c r="F93" s="18"/>
    </row>
    <row r="94" spans="1:6" ht="14.25">
      <c r="A94" s="18"/>
      <c r="B94" s="18"/>
      <c r="C94" s="18"/>
      <c r="D94" s="18"/>
      <c r="E94" s="18"/>
      <c r="F94" s="18"/>
    </row>
    <row r="95" spans="1:6" ht="14.25">
      <c r="A95" s="18"/>
      <c r="B95" s="18"/>
      <c r="C95" s="18"/>
      <c r="D95" s="18"/>
      <c r="E95" s="18"/>
      <c r="F95" s="18"/>
    </row>
    <row r="96" spans="1:6" ht="14.25">
      <c r="A96" s="18"/>
      <c r="B96" s="18"/>
      <c r="C96" s="18"/>
      <c r="D96" s="18"/>
      <c r="E96" s="18"/>
      <c r="F96" s="18"/>
    </row>
    <row r="97" spans="1:6" ht="14.25">
      <c r="A97" s="18"/>
      <c r="B97" s="18"/>
      <c r="C97" s="18"/>
      <c r="D97" s="18"/>
      <c r="E97" s="18"/>
      <c r="F97" s="18"/>
    </row>
    <row r="98" spans="1:6" ht="14.25">
      <c r="A98" s="18"/>
      <c r="B98" s="18"/>
      <c r="C98" s="18"/>
      <c r="D98" s="18"/>
      <c r="E98" s="18"/>
      <c r="F98" s="18"/>
    </row>
    <row r="99" spans="1:6" ht="14.25">
      <c r="A99" s="18"/>
      <c r="B99" s="18"/>
      <c r="C99" s="18"/>
      <c r="D99" s="18"/>
      <c r="E99" s="18"/>
      <c r="F99" s="18"/>
    </row>
    <row r="100" spans="1:6" ht="14.25">
      <c r="A100" s="18"/>
      <c r="B100" s="18"/>
      <c r="C100" s="18"/>
      <c r="D100" s="18"/>
      <c r="E100" s="18"/>
      <c r="F100" s="18"/>
    </row>
    <row r="101" spans="1:6" ht="14.25">
      <c r="A101" s="18"/>
      <c r="B101" s="18"/>
      <c r="C101" s="18"/>
      <c r="D101" s="18"/>
      <c r="E101" s="18"/>
      <c r="F101" s="18"/>
    </row>
    <row r="102" spans="1:6" ht="14.25">
      <c r="A102" s="18"/>
      <c r="B102" s="18"/>
      <c r="C102" s="18"/>
      <c r="D102" s="18"/>
      <c r="E102" s="18"/>
      <c r="F102" s="18"/>
    </row>
    <row r="103" spans="1:6" ht="14.25">
      <c r="A103" s="18"/>
      <c r="B103" s="18"/>
      <c r="C103" s="18"/>
      <c r="D103" s="18"/>
      <c r="E103" s="18"/>
      <c r="F103" s="18"/>
    </row>
    <row r="104" spans="1:6" ht="14.25">
      <c r="A104" s="18"/>
      <c r="B104" s="18"/>
      <c r="C104" s="18"/>
      <c r="D104" s="18"/>
      <c r="E104" s="18"/>
      <c r="F104" s="18"/>
    </row>
    <row r="105" spans="1:6" ht="14.25">
      <c r="A105" s="18"/>
      <c r="B105" s="18"/>
      <c r="C105" s="18"/>
      <c r="D105" s="18"/>
      <c r="E105" s="18"/>
      <c r="F105" s="18"/>
    </row>
    <row r="106" spans="1:6" ht="14.25">
      <c r="A106" s="18"/>
      <c r="B106" s="18"/>
      <c r="C106" s="18"/>
      <c r="D106" s="18"/>
      <c r="E106" s="18"/>
      <c r="F106" s="18"/>
    </row>
    <row r="107" spans="1:6" ht="14.25">
      <c r="A107" s="18"/>
      <c r="B107" s="18"/>
      <c r="C107" s="18"/>
      <c r="D107" s="18"/>
      <c r="E107" s="18"/>
      <c r="F107" s="18"/>
    </row>
    <row r="108" spans="1:6" ht="14.25">
      <c r="A108" s="18"/>
      <c r="B108" s="18"/>
      <c r="C108" s="18"/>
      <c r="D108" s="18"/>
      <c r="E108" s="18"/>
      <c r="F108" s="18"/>
    </row>
    <row r="109" spans="1:6" ht="14.25">
      <c r="A109" s="18"/>
      <c r="B109" s="18"/>
      <c r="C109" s="18"/>
      <c r="D109" s="18"/>
      <c r="E109" s="18"/>
      <c r="F109" s="18"/>
    </row>
    <row r="110" spans="1:6" ht="14.25">
      <c r="A110" s="18"/>
      <c r="B110" s="18"/>
      <c r="C110" s="18"/>
      <c r="D110" s="18"/>
      <c r="E110" s="18"/>
      <c r="F110" s="18"/>
    </row>
    <row r="111" spans="1:6" ht="14.25">
      <c r="A111" s="18"/>
      <c r="B111" s="18"/>
      <c r="C111" s="18"/>
      <c r="D111" s="18"/>
      <c r="E111" s="18"/>
      <c r="F111" s="18"/>
    </row>
    <row r="112" spans="1:6" ht="14.25">
      <c r="A112" s="18"/>
      <c r="B112" s="18"/>
      <c r="C112" s="18"/>
      <c r="D112" s="18"/>
      <c r="E112" s="18"/>
      <c r="F112" s="18"/>
    </row>
    <row r="113" spans="1:6" ht="14.25">
      <c r="A113" s="18"/>
      <c r="B113" s="18"/>
      <c r="C113" s="18"/>
      <c r="D113" s="18"/>
      <c r="E113" s="18"/>
      <c r="F113" s="18"/>
    </row>
    <row r="114" spans="1:6" ht="14.25">
      <c r="A114" s="18"/>
      <c r="B114" s="18"/>
      <c r="C114" s="18"/>
      <c r="D114" s="18"/>
      <c r="E114" s="18"/>
      <c r="F114" s="18"/>
    </row>
    <row r="115" spans="1:6" ht="14.25">
      <c r="A115" s="18"/>
      <c r="B115" s="18"/>
      <c r="C115" s="18"/>
      <c r="D115" s="18"/>
      <c r="E115" s="18"/>
      <c r="F115" s="18"/>
    </row>
    <row r="116" spans="1:6" ht="14.25">
      <c r="A116" s="18"/>
      <c r="B116" s="18"/>
      <c r="C116" s="18"/>
      <c r="D116" s="18"/>
      <c r="E116" s="18"/>
      <c r="F116" s="18"/>
    </row>
    <row r="117" spans="1:6" ht="14.25">
      <c r="A117" s="18"/>
      <c r="B117" s="18"/>
      <c r="C117" s="18"/>
      <c r="D117" s="18"/>
      <c r="E117" s="18"/>
      <c r="F117" s="18"/>
    </row>
    <row r="118" spans="1:6" ht="14.25">
      <c r="A118" s="18"/>
      <c r="B118" s="18"/>
      <c r="C118" s="18"/>
      <c r="D118" s="18"/>
      <c r="E118" s="18"/>
      <c r="F118" s="18"/>
    </row>
    <row r="119" spans="1:6" ht="14.25">
      <c r="A119" s="18"/>
      <c r="B119" s="18"/>
      <c r="C119" s="18"/>
      <c r="D119" s="18"/>
      <c r="E119" s="18"/>
      <c r="F119" s="18"/>
    </row>
    <row r="120" spans="1:6" ht="14.25">
      <c r="A120" s="18"/>
      <c r="B120" s="18"/>
      <c r="C120" s="18"/>
      <c r="D120" s="18"/>
      <c r="E120" s="18"/>
      <c r="F120" s="18"/>
    </row>
    <row r="121" spans="1:6" ht="14.25">
      <c r="A121" s="18"/>
      <c r="B121" s="18"/>
      <c r="C121" s="18"/>
      <c r="D121" s="18"/>
      <c r="E121" s="18"/>
      <c r="F121" s="18"/>
    </row>
    <row r="122" spans="1:6" ht="14.25">
      <c r="A122" s="18"/>
      <c r="B122" s="18"/>
      <c r="C122" s="18"/>
      <c r="D122" s="18"/>
      <c r="E122" s="18"/>
      <c r="F122" s="18"/>
    </row>
    <row r="123" spans="1:6" ht="14.25">
      <c r="A123" s="18"/>
      <c r="B123" s="18"/>
      <c r="C123" s="18"/>
      <c r="D123" s="18"/>
      <c r="E123" s="18"/>
      <c r="F123" s="18"/>
    </row>
    <row r="124" spans="1:6" ht="14.25">
      <c r="A124" s="18"/>
      <c r="B124" s="18"/>
      <c r="C124" s="18"/>
      <c r="D124" s="18"/>
      <c r="E124" s="18"/>
      <c r="F124" s="18"/>
    </row>
    <row r="125" spans="1:6" ht="14.25">
      <c r="A125" s="18"/>
      <c r="B125" s="18"/>
      <c r="C125" s="18"/>
      <c r="D125" s="18"/>
      <c r="E125" s="18"/>
      <c r="F125" s="18"/>
    </row>
    <row r="126" spans="1:6" ht="14.25">
      <c r="A126" s="18"/>
      <c r="B126" s="18"/>
      <c r="C126" s="18"/>
      <c r="D126" s="18"/>
      <c r="E126" s="18"/>
      <c r="F126" s="18"/>
    </row>
    <row r="127" spans="1:6" ht="14.25">
      <c r="A127" s="18"/>
      <c r="B127" s="18"/>
      <c r="C127" s="18"/>
      <c r="D127" s="18"/>
      <c r="E127" s="18"/>
      <c r="F127" s="18"/>
    </row>
    <row r="128" spans="1:6" ht="14.25">
      <c r="A128" s="18"/>
      <c r="B128" s="18"/>
      <c r="C128" s="18"/>
      <c r="D128" s="18"/>
      <c r="E128" s="18"/>
      <c r="F128" s="18"/>
    </row>
    <row r="129" spans="1:6" ht="14.25">
      <c r="A129" s="18"/>
      <c r="B129" s="18"/>
      <c r="C129" s="18"/>
      <c r="D129" s="18"/>
      <c r="E129" s="18"/>
      <c r="F129" s="18"/>
    </row>
    <row r="130" spans="1:6" ht="14.25">
      <c r="A130" s="18"/>
      <c r="B130" s="18"/>
      <c r="C130" s="18"/>
      <c r="D130" s="18"/>
      <c r="E130" s="18"/>
      <c r="F130" s="18"/>
    </row>
    <row r="131" spans="1:6" ht="14.25">
      <c r="A131" s="18"/>
      <c r="B131" s="18"/>
      <c r="C131" s="18"/>
      <c r="D131" s="18"/>
      <c r="E131" s="18"/>
      <c r="F131" s="18"/>
    </row>
    <row r="132" spans="1:6" ht="14.25">
      <c r="A132" s="18"/>
      <c r="B132" s="18"/>
      <c r="C132" s="18"/>
      <c r="D132" s="18"/>
      <c r="E132" s="18"/>
      <c r="F132" s="18"/>
    </row>
    <row r="133" spans="1:6" ht="14.25">
      <c r="A133" s="18"/>
      <c r="B133" s="18"/>
      <c r="C133" s="18"/>
      <c r="D133" s="18"/>
      <c r="E133" s="18"/>
      <c r="F133" s="18"/>
    </row>
    <row r="134" spans="1:6" ht="14.25">
      <c r="A134" s="18"/>
      <c r="B134" s="18"/>
      <c r="C134" s="18"/>
      <c r="D134" s="18"/>
      <c r="E134" s="18"/>
      <c r="F134" s="18"/>
    </row>
    <row r="135" spans="1:6" ht="14.25">
      <c r="A135" s="18"/>
      <c r="B135" s="18"/>
      <c r="C135" s="18"/>
      <c r="D135" s="18"/>
      <c r="E135" s="18"/>
      <c r="F135" s="18"/>
    </row>
    <row r="136" spans="1:6" ht="14.25">
      <c r="A136" s="18"/>
      <c r="B136" s="18"/>
      <c r="C136" s="18"/>
      <c r="D136" s="18"/>
      <c r="E136" s="18"/>
      <c r="F136" s="18"/>
    </row>
    <row r="137" spans="1:6" ht="14.25">
      <c r="A137" s="18"/>
      <c r="B137" s="18"/>
      <c r="C137" s="18"/>
      <c r="D137" s="18"/>
      <c r="E137" s="18"/>
      <c r="F137" s="18"/>
    </row>
    <row r="138" spans="1:6" ht="14.25">
      <c r="A138" s="18"/>
      <c r="B138" s="18"/>
      <c r="C138" s="18"/>
      <c r="D138" s="18"/>
      <c r="E138" s="18"/>
      <c r="F138" s="18"/>
    </row>
    <row r="139" spans="1:6" ht="14.25">
      <c r="A139" s="18"/>
      <c r="B139" s="18"/>
      <c r="C139" s="18"/>
      <c r="D139" s="18"/>
      <c r="E139" s="18"/>
      <c r="F139" s="18"/>
    </row>
    <row r="140" spans="1:6" ht="14.25">
      <c r="A140" s="18"/>
      <c r="B140" s="18"/>
      <c r="C140" s="18"/>
      <c r="D140" s="18"/>
      <c r="E140" s="18"/>
      <c r="F140" s="18"/>
    </row>
    <row r="141" spans="1:6" ht="14.25">
      <c r="A141" s="18"/>
      <c r="B141" s="18"/>
      <c r="C141" s="18"/>
      <c r="D141" s="18"/>
      <c r="E141" s="18"/>
      <c r="F141" s="18"/>
    </row>
    <row r="142" spans="1:6" ht="14.25">
      <c r="A142" s="18"/>
      <c r="B142" s="18"/>
      <c r="C142" s="18"/>
      <c r="D142" s="18"/>
      <c r="E142" s="18"/>
      <c r="F142" s="18"/>
    </row>
    <row r="143" spans="1:6" ht="14.25">
      <c r="A143" s="18"/>
      <c r="B143" s="18"/>
      <c r="C143" s="18"/>
      <c r="D143" s="18"/>
      <c r="E143" s="18"/>
      <c r="F143" s="18"/>
    </row>
    <row r="144" spans="1:6" ht="14.25">
      <c r="A144" s="18"/>
      <c r="B144" s="18"/>
      <c r="C144" s="18"/>
      <c r="D144" s="18"/>
      <c r="E144" s="18"/>
      <c r="F144" s="18"/>
    </row>
    <row r="145" spans="1:6" ht="14.25">
      <c r="A145" s="18"/>
      <c r="B145" s="18"/>
      <c r="C145" s="18"/>
      <c r="D145" s="18"/>
      <c r="E145" s="18"/>
      <c r="F145" s="18"/>
    </row>
    <row r="146" spans="1:6" ht="14.25">
      <c r="A146" s="18"/>
      <c r="B146" s="18"/>
      <c r="C146" s="18"/>
      <c r="D146" s="18"/>
      <c r="E146" s="18"/>
      <c r="F146" s="18"/>
    </row>
    <row r="147" spans="1:6" ht="14.25">
      <c r="A147" s="18"/>
      <c r="B147" s="18"/>
      <c r="C147" s="18"/>
      <c r="D147" s="18"/>
      <c r="E147" s="18"/>
      <c r="F147" s="18"/>
    </row>
    <row r="148" spans="1:6" ht="14.25">
      <c r="A148" s="18"/>
      <c r="B148" s="18"/>
      <c r="C148" s="18"/>
      <c r="D148" s="18"/>
      <c r="E148" s="18"/>
      <c r="F148" s="18"/>
    </row>
    <row r="149" spans="1:6" ht="14.25">
      <c r="A149" s="18"/>
      <c r="B149" s="18"/>
      <c r="C149" s="18"/>
      <c r="D149" s="18"/>
      <c r="E149" s="18"/>
      <c r="F149" s="18"/>
    </row>
    <row r="150" spans="1:6" ht="14.25">
      <c r="A150" s="18"/>
      <c r="B150" s="18"/>
      <c r="C150" s="18"/>
      <c r="D150" s="18"/>
      <c r="E150" s="18"/>
      <c r="F150" s="18"/>
    </row>
    <row r="151" spans="1:6" ht="14.25">
      <c r="A151" s="18"/>
      <c r="B151" s="18"/>
      <c r="C151" s="18"/>
      <c r="D151" s="18"/>
      <c r="E151" s="18"/>
      <c r="F151" s="18"/>
    </row>
    <row r="152" spans="1:6" ht="14.25">
      <c r="A152" s="18"/>
      <c r="B152" s="18"/>
      <c r="C152" s="18"/>
      <c r="D152" s="18"/>
      <c r="E152" s="18"/>
      <c r="F152" s="18"/>
    </row>
    <row r="153" spans="1:6" ht="14.25">
      <c r="A153" s="18"/>
      <c r="B153" s="18"/>
      <c r="C153" s="18"/>
      <c r="D153" s="18"/>
      <c r="E153" s="18"/>
      <c r="F153" s="18"/>
    </row>
    <row r="154" spans="1:6" ht="14.25">
      <c r="A154" s="18"/>
      <c r="B154" s="18"/>
      <c r="C154" s="18"/>
      <c r="D154" s="18"/>
      <c r="E154" s="18"/>
      <c r="F154" s="18"/>
    </row>
    <row r="155" spans="1:6" ht="14.25">
      <c r="A155" s="18"/>
      <c r="B155" s="18"/>
      <c r="C155" s="18"/>
      <c r="D155" s="18"/>
      <c r="E155" s="18"/>
      <c r="F155" s="18"/>
    </row>
    <row r="156" spans="1:6" ht="14.25">
      <c r="A156" s="18"/>
      <c r="B156" s="18"/>
      <c r="C156" s="18"/>
      <c r="D156" s="18"/>
      <c r="E156" s="18"/>
      <c r="F156" s="18"/>
    </row>
    <row r="157" spans="1:6" ht="14.25">
      <c r="A157" s="18"/>
      <c r="B157" s="18"/>
      <c r="C157" s="18"/>
      <c r="D157" s="18"/>
      <c r="E157" s="18"/>
      <c r="F157" s="18"/>
    </row>
    <row r="158" spans="1:6" ht="14.25">
      <c r="A158" s="18"/>
      <c r="B158" s="18"/>
      <c r="C158" s="18"/>
      <c r="D158" s="18"/>
      <c r="E158" s="18"/>
      <c r="F158" s="18"/>
    </row>
    <row r="159" spans="1:6" ht="14.25">
      <c r="A159" s="18"/>
      <c r="B159" s="18"/>
      <c r="C159" s="18"/>
      <c r="D159" s="18"/>
      <c r="E159" s="18"/>
      <c r="F159" s="18"/>
    </row>
    <row r="160" spans="1:6" ht="14.25">
      <c r="A160" s="18"/>
      <c r="B160" s="18"/>
      <c r="C160" s="18"/>
      <c r="D160" s="18"/>
      <c r="E160" s="18"/>
      <c r="F160" s="18"/>
    </row>
    <row r="161" spans="1:6" ht="14.25">
      <c r="A161" s="18"/>
      <c r="B161" s="18"/>
      <c r="C161" s="18"/>
      <c r="D161" s="18"/>
      <c r="E161" s="18"/>
      <c r="F161" s="18"/>
    </row>
    <row r="162" spans="1:6" ht="14.25">
      <c r="A162" s="18"/>
      <c r="B162" s="18"/>
      <c r="C162" s="18"/>
      <c r="D162" s="18"/>
      <c r="E162" s="18"/>
      <c r="F162" s="18"/>
    </row>
    <row r="163" spans="1:6" ht="14.25">
      <c r="A163" s="18"/>
      <c r="B163" s="18"/>
      <c r="C163" s="18"/>
      <c r="D163" s="18"/>
      <c r="E163" s="18"/>
      <c r="F163" s="18"/>
    </row>
    <row r="164" spans="1:6" ht="14.25">
      <c r="A164" s="18"/>
      <c r="B164" s="18"/>
      <c r="C164" s="18"/>
      <c r="D164" s="18"/>
      <c r="E164" s="18"/>
      <c r="F164" s="18"/>
    </row>
    <row r="165" spans="1:6" ht="14.25">
      <c r="A165" s="18"/>
      <c r="B165" s="18"/>
      <c r="C165" s="18"/>
      <c r="D165" s="18"/>
      <c r="E165" s="18"/>
      <c r="F165" s="18"/>
    </row>
    <row r="166" spans="1:6" ht="14.25">
      <c r="A166" s="18"/>
      <c r="B166" s="18"/>
      <c r="C166" s="18"/>
      <c r="D166" s="18"/>
      <c r="E166" s="18"/>
      <c r="F166" s="18"/>
    </row>
    <row r="167" spans="1:6" ht="14.25">
      <c r="A167" s="18"/>
      <c r="B167" s="18"/>
      <c r="C167" s="18"/>
      <c r="D167" s="18"/>
      <c r="E167" s="18"/>
      <c r="F167" s="18"/>
    </row>
    <row r="168" spans="1:6" ht="14.25">
      <c r="A168" s="18"/>
      <c r="B168" s="18"/>
      <c r="C168" s="18"/>
      <c r="D168" s="18"/>
      <c r="E168" s="18"/>
      <c r="F168" s="18"/>
    </row>
    <row r="169" spans="1:6" ht="14.25">
      <c r="A169" s="18"/>
      <c r="B169" s="18"/>
      <c r="C169" s="18"/>
      <c r="D169" s="18"/>
      <c r="E169" s="18"/>
      <c r="F169" s="18"/>
    </row>
    <row r="170" spans="1:6" ht="14.25">
      <c r="A170" s="18"/>
      <c r="B170" s="18"/>
      <c r="C170" s="18"/>
      <c r="D170" s="18"/>
      <c r="E170" s="18"/>
      <c r="F170" s="18"/>
    </row>
    <row r="171" spans="1:6" ht="14.25">
      <c r="A171" s="18"/>
      <c r="B171" s="18"/>
      <c r="C171" s="18"/>
      <c r="D171" s="18"/>
      <c r="E171" s="18"/>
      <c r="F171" s="18"/>
    </row>
    <row r="172" spans="1:6" ht="14.25">
      <c r="A172" s="18"/>
      <c r="B172" s="18"/>
      <c r="C172" s="18"/>
      <c r="D172" s="18"/>
      <c r="E172" s="18"/>
      <c r="F172" s="18"/>
    </row>
    <row r="173" spans="1:6" ht="14.25">
      <c r="A173" s="18"/>
      <c r="B173" s="18"/>
      <c r="C173" s="18"/>
      <c r="D173" s="18"/>
      <c r="E173" s="18"/>
      <c r="F173" s="18"/>
    </row>
    <row r="174" spans="1:6" ht="14.25">
      <c r="A174" s="18"/>
      <c r="B174" s="18"/>
      <c r="C174" s="18"/>
      <c r="D174" s="18"/>
      <c r="E174" s="18"/>
      <c r="F174" s="18"/>
    </row>
  </sheetData>
  <sheetProtection/>
  <mergeCells count="3">
    <mergeCell ref="D8:E8"/>
    <mergeCell ref="B88:E88"/>
    <mergeCell ref="A5:F5"/>
  </mergeCells>
  <printOptions horizontalCentered="1"/>
  <pageMargins left="0.1968503937007874" right="0.1968503937007874" top="0.3937007874015748" bottom="0.3937007874015748" header="0" footer="0"/>
  <pageSetup horizontalDpi="300" verticalDpi="300" orientation="landscape" scale="70"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F174"/>
  <sheetViews>
    <sheetView tabSelected="1" zoomScale="120" zoomScaleNormal="120" zoomScalePageLayoutView="0" workbookViewId="0" topLeftCell="A13">
      <selection activeCell="A1" sqref="A1"/>
    </sheetView>
  </sheetViews>
  <sheetFormatPr defaultColWidth="11.421875" defaultRowHeight="12.75"/>
  <cols>
    <col min="1" max="1" width="4.28125" style="3" bestFit="1" customWidth="1"/>
    <col min="2" max="2" width="111.00390625" style="3" customWidth="1"/>
    <col min="3" max="3" width="9.00390625" style="3" customWidth="1"/>
    <col min="4" max="4" width="11.57421875" style="3" customWidth="1"/>
    <col min="5" max="5" width="15.57421875" style="3" bestFit="1" customWidth="1"/>
    <col min="6" max="6" width="21.57421875" style="3" bestFit="1" customWidth="1"/>
    <col min="7" max="7" width="22.28125" style="19" customWidth="1"/>
    <col min="8" max="16384" width="11.421875" style="19" customWidth="1"/>
  </cols>
  <sheetData>
    <row r="1" spans="2:4" ht="12.75">
      <c r="B1" s="4" t="s">
        <v>2</v>
      </c>
      <c r="C1" s="4"/>
      <c r="D1" s="5"/>
    </row>
    <row r="2" spans="2:4" ht="12.75">
      <c r="B2" s="4" t="s">
        <v>3</v>
      </c>
      <c r="C2" s="4"/>
      <c r="D2" s="5"/>
    </row>
    <row r="3" spans="2:4" ht="12.75">
      <c r="B3" s="4" t="s">
        <v>4</v>
      </c>
      <c r="C3" s="4"/>
      <c r="D3" s="5"/>
    </row>
    <row r="4" spans="2:4" ht="12.75">
      <c r="B4" s="4" t="s">
        <v>5</v>
      </c>
      <c r="C4" s="4"/>
      <c r="D4" s="6"/>
    </row>
    <row r="6" spans="1:6" ht="12.75">
      <c r="A6" s="7" t="s">
        <v>84</v>
      </c>
      <c r="B6" s="7"/>
      <c r="C6" s="7"/>
      <c r="D6" s="7"/>
      <c r="E6" s="7"/>
      <c r="F6" s="7"/>
    </row>
    <row r="7" spans="1:6" ht="12.75">
      <c r="A7" s="7" t="s">
        <v>85</v>
      </c>
      <c r="B7" s="7"/>
      <c r="C7" s="7"/>
      <c r="D7" s="7"/>
      <c r="E7" s="7"/>
      <c r="F7" s="7"/>
    </row>
    <row r="8" spans="1:6" s="21" customFormat="1" ht="15.75">
      <c r="A8" s="8"/>
      <c r="B8" s="9"/>
      <c r="C8" s="8"/>
      <c r="D8" s="41"/>
      <c r="E8" s="41"/>
      <c r="F8" s="20" t="s">
        <v>92</v>
      </c>
    </row>
    <row r="9" spans="1:6" ht="12.75">
      <c r="A9" s="10" t="s">
        <v>6</v>
      </c>
      <c r="B9" s="10" t="s">
        <v>7</v>
      </c>
      <c r="C9" s="10" t="s">
        <v>8</v>
      </c>
      <c r="D9" s="10" t="s">
        <v>9</v>
      </c>
      <c r="E9" s="11" t="s">
        <v>10</v>
      </c>
      <c r="F9" s="11" t="s">
        <v>11</v>
      </c>
    </row>
    <row r="10" spans="1:6" ht="104.25" customHeight="1">
      <c r="A10" s="32">
        <v>1</v>
      </c>
      <c r="B10" s="22" t="s">
        <v>29</v>
      </c>
      <c r="C10" s="33" t="s">
        <v>8</v>
      </c>
      <c r="D10" s="2">
        <v>4</v>
      </c>
      <c r="E10" s="1">
        <v>928746</v>
      </c>
      <c r="F10" s="39">
        <f>+E10*D10</f>
        <v>3714984</v>
      </c>
    </row>
    <row r="11" spans="1:6" ht="102.75" customHeight="1">
      <c r="A11" s="32">
        <v>2</v>
      </c>
      <c r="B11" s="22" t="s">
        <v>30</v>
      </c>
      <c r="C11" s="33" t="s">
        <v>8</v>
      </c>
      <c r="D11" s="2">
        <v>1</v>
      </c>
      <c r="E11" s="1">
        <v>869050</v>
      </c>
      <c r="F11" s="39">
        <f aca="true" t="shared" si="0" ref="F11:F41">+E11*D11</f>
        <v>869050</v>
      </c>
    </row>
    <row r="12" spans="1:6" ht="102.75" customHeight="1">
      <c r="A12" s="32">
        <v>3</v>
      </c>
      <c r="B12" s="22" t="s">
        <v>31</v>
      </c>
      <c r="C12" s="33" t="s">
        <v>8</v>
      </c>
      <c r="D12" s="2">
        <v>2</v>
      </c>
      <c r="E12" s="1">
        <v>805350</v>
      </c>
      <c r="F12" s="39">
        <f t="shared" si="0"/>
        <v>1610700</v>
      </c>
    </row>
    <row r="13" spans="1:6" ht="102.75" customHeight="1">
      <c r="A13" s="32">
        <v>4</v>
      </c>
      <c r="B13" s="22" t="s">
        <v>32</v>
      </c>
      <c r="C13" s="33" t="s">
        <v>8</v>
      </c>
      <c r="D13" s="2">
        <v>3</v>
      </c>
      <c r="E13" s="1">
        <v>837200</v>
      </c>
      <c r="F13" s="39">
        <f t="shared" si="0"/>
        <v>2511600</v>
      </c>
    </row>
    <row r="14" spans="1:6" ht="102.75" customHeight="1">
      <c r="A14" s="32">
        <v>5</v>
      </c>
      <c r="B14" s="22" t="s">
        <v>33</v>
      </c>
      <c r="C14" s="33" t="s">
        <v>8</v>
      </c>
      <c r="D14" s="2">
        <v>3</v>
      </c>
      <c r="E14" s="1">
        <v>809900</v>
      </c>
      <c r="F14" s="39">
        <f t="shared" si="0"/>
        <v>2429700</v>
      </c>
    </row>
    <row r="15" spans="1:6" ht="102.75" customHeight="1">
      <c r="A15" s="32">
        <v>6</v>
      </c>
      <c r="B15" s="22" t="s">
        <v>34</v>
      </c>
      <c r="C15" s="33" t="s">
        <v>8</v>
      </c>
      <c r="D15" s="2">
        <v>1</v>
      </c>
      <c r="E15" s="1">
        <v>1333150</v>
      </c>
      <c r="F15" s="39">
        <f t="shared" si="0"/>
        <v>1333150</v>
      </c>
    </row>
    <row r="16" spans="1:6" ht="102.75" customHeight="1">
      <c r="A16" s="32">
        <v>7</v>
      </c>
      <c r="B16" s="22" t="s">
        <v>35</v>
      </c>
      <c r="C16" s="33" t="s">
        <v>8</v>
      </c>
      <c r="D16" s="2">
        <v>3</v>
      </c>
      <c r="E16" s="1">
        <v>869050</v>
      </c>
      <c r="F16" s="39">
        <f t="shared" si="0"/>
        <v>2607150</v>
      </c>
    </row>
    <row r="17" spans="1:6" ht="102.75" customHeight="1">
      <c r="A17" s="32">
        <v>8</v>
      </c>
      <c r="B17" s="22" t="s">
        <v>36</v>
      </c>
      <c r="C17" s="33" t="s">
        <v>8</v>
      </c>
      <c r="D17" s="2">
        <v>2</v>
      </c>
      <c r="E17" s="1">
        <v>837200</v>
      </c>
      <c r="F17" s="39">
        <f t="shared" si="0"/>
        <v>1674400</v>
      </c>
    </row>
    <row r="18" spans="1:6" ht="135.75" customHeight="1">
      <c r="A18" s="32">
        <v>9</v>
      </c>
      <c r="B18" s="22" t="s">
        <v>37</v>
      </c>
      <c r="C18" s="33" t="s">
        <v>8</v>
      </c>
      <c r="D18" s="2">
        <v>3</v>
      </c>
      <c r="E18" s="1">
        <v>2093000</v>
      </c>
      <c r="F18" s="39">
        <f t="shared" si="0"/>
        <v>6279000</v>
      </c>
    </row>
    <row r="19" spans="1:6" ht="135.75" customHeight="1">
      <c r="A19" s="32">
        <v>10</v>
      </c>
      <c r="B19" s="22" t="s">
        <v>38</v>
      </c>
      <c r="C19" s="33" t="s">
        <v>8</v>
      </c>
      <c r="D19" s="2">
        <v>1</v>
      </c>
      <c r="E19" s="1">
        <v>2311400</v>
      </c>
      <c r="F19" s="39">
        <f t="shared" si="0"/>
        <v>2311400</v>
      </c>
    </row>
    <row r="20" spans="1:6" ht="99.75" customHeight="1">
      <c r="A20" s="32">
        <v>11</v>
      </c>
      <c r="B20" s="22" t="s">
        <v>39</v>
      </c>
      <c r="C20" s="33" t="s">
        <v>8</v>
      </c>
      <c r="D20" s="2">
        <v>1</v>
      </c>
      <c r="E20" s="1">
        <v>1290000</v>
      </c>
      <c r="F20" s="39">
        <f>+E20*D20</f>
        <v>1290000</v>
      </c>
    </row>
    <row r="21" spans="1:6" ht="61.5" customHeight="1">
      <c r="A21" s="32">
        <v>12</v>
      </c>
      <c r="B21" s="22" t="s">
        <v>87</v>
      </c>
      <c r="C21" s="33" t="s">
        <v>8</v>
      </c>
      <c r="D21" s="2">
        <v>1</v>
      </c>
      <c r="E21" s="1">
        <v>160000</v>
      </c>
      <c r="F21" s="39">
        <f>+E21*D21</f>
        <v>160000</v>
      </c>
    </row>
    <row r="22" spans="1:6" ht="73.5" customHeight="1">
      <c r="A22" s="32">
        <v>13</v>
      </c>
      <c r="B22" s="22" t="s">
        <v>89</v>
      </c>
      <c r="C22" s="33" t="s">
        <v>8</v>
      </c>
      <c r="D22" s="2">
        <v>1</v>
      </c>
      <c r="E22" s="1">
        <v>200000</v>
      </c>
      <c r="F22" s="39">
        <f>+E22*D22</f>
        <v>200000</v>
      </c>
    </row>
    <row r="23" spans="1:6" ht="75.75" customHeight="1">
      <c r="A23" s="32">
        <v>14</v>
      </c>
      <c r="B23" s="22" t="s">
        <v>88</v>
      </c>
      <c r="C23" s="33" t="s">
        <v>8</v>
      </c>
      <c r="D23" s="2">
        <v>1</v>
      </c>
      <c r="E23" s="1">
        <v>185000</v>
      </c>
      <c r="F23" s="39">
        <f>+E23*D23</f>
        <v>185000</v>
      </c>
    </row>
    <row r="24" spans="1:6" ht="26.25" customHeight="1">
      <c r="A24" s="32">
        <v>15</v>
      </c>
      <c r="B24" s="22" t="s">
        <v>90</v>
      </c>
      <c r="C24" s="33" t="s">
        <v>8</v>
      </c>
      <c r="D24" s="2">
        <v>1</v>
      </c>
      <c r="E24" s="1">
        <v>1120000</v>
      </c>
      <c r="F24" s="39">
        <f>+E24*D24</f>
        <v>1120000</v>
      </c>
    </row>
    <row r="25" spans="1:6" ht="126.75" customHeight="1">
      <c r="A25" s="32">
        <v>16</v>
      </c>
      <c r="B25" s="22" t="s">
        <v>21</v>
      </c>
      <c r="C25" s="33" t="s">
        <v>8</v>
      </c>
      <c r="D25" s="2">
        <v>1</v>
      </c>
      <c r="E25" s="1">
        <v>1146600</v>
      </c>
      <c r="F25" s="39">
        <f t="shared" si="0"/>
        <v>1146600</v>
      </c>
    </row>
    <row r="26" spans="1:6" ht="121.5" customHeight="1">
      <c r="A26" s="32">
        <v>17</v>
      </c>
      <c r="B26" s="22" t="s">
        <v>22</v>
      </c>
      <c r="C26" s="33" t="s">
        <v>8</v>
      </c>
      <c r="D26" s="2">
        <v>1</v>
      </c>
      <c r="E26" s="1">
        <v>1073800</v>
      </c>
      <c r="F26" s="39">
        <f t="shared" si="0"/>
        <v>1073800</v>
      </c>
    </row>
    <row r="27" spans="1:6" ht="25.5">
      <c r="A27" s="32">
        <v>18</v>
      </c>
      <c r="B27" s="25" t="s">
        <v>23</v>
      </c>
      <c r="C27" s="33" t="s">
        <v>8</v>
      </c>
      <c r="D27" s="2">
        <v>1</v>
      </c>
      <c r="E27" s="1">
        <v>494000</v>
      </c>
      <c r="F27" s="39">
        <f t="shared" si="0"/>
        <v>494000</v>
      </c>
    </row>
    <row r="28" spans="1:6" ht="14.25">
      <c r="A28" s="32">
        <v>19</v>
      </c>
      <c r="B28" s="26" t="s">
        <v>12</v>
      </c>
      <c r="C28" s="33" t="s">
        <v>8</v>
      </c>
      <c r="D28" s="2">
        <v>17</v>
      </c>
      <c r="E28" s="1">
        <v>209300</v>
      </c>
      <c r="F28" s="39">
        <f t="shared" si="0"/>
        <v>3558100</v>
      </c>
    </row>
    <row r="29" spans="1:6" ht="14.25">
      <c r="A29" s="32">
        <v>20</v>
      </c>
      <c r="B29" s="26" t="s">
        <v>24</v>
      </c>
      <c r="C29" s="33" t="s">
        <v>8</v>
      </c>
      <c r="D29" s="2">
        <v>8</v>
      </c>
      <c r="E29" s="1">
        <v>259350</v>
      </c>
      <c r="F29" s="39">
        <f t="shared" si="0"/>
        <v>2074800</v>
      </c>
    </row>
    <row r="30" spans="1:6" ht="14.25">
      <c r="A30" s="32">
        <v>21</v>
      </c>
      <c r="B30" s="26" t="s">
        <v>13</v>
      </c>
      <c r="C30" s="33" t="s">
        <v>8</v>
      </c>
      <c r="D30" s="2">
        <v>40</v>
      </c>
      <c r="E30" s="1">
        <v>77350</v>
      </c>
      <c r="F30" s="39">
        <f t="shared" si="0"/>
        <v>3094000</v>
      </c>
    </row>
    <row r="31" spans="1:6" ht="14.25">
      <c r="A31" s="32">
        <v>22</v>
      </c>
      <c r="B31" s="25" t="s">
        <v>14</v>
      </c>
      <c r="C31" s="33" t="s">
        <v>8</v>
      </c>
      <c r="D31" s="2">
        <v>2</v>
      </c>
      <c r="E31" s="1">
        <v>341250</v>
      </c>
      <c r="F31" s="39">
        <f t="shared" si="0"/>
        <v>682500</v>
      </c>
    </row>
    <row r="32" spans="1:6" ht="14.25">
      <c r="A32" s="32">
        <v>23</v>
      </c>
      <c r="B32" s="25" t="s">
        <v>25</v>
      </c>
      <c r="C32" s="33" t="s">
        <v>8</v>
      </c>
      <c r="D32" s="2">
        <v>2</v>
      </c>
      <c r="E32" s="1">
        <v>418600</v>
      </c>
      <c r="F32" s="39">
        <f t="shared" si="0"/>
        <v>837200</v>
      </c>
    </row>
    <row r="33" spans="1:6" ht="25.5">
      <c r="A33" s="32">
        <v>24</v>
      </c>
      <c r="B33" s="25" t="s">
        <v>91</v>
      </c>
      <c r="C33" s="33" t="s">
        <v>8</v>
      </c>
      <c r="D33" s="2">
        <v>1</v>
      </c>
      <c r="E33" s="1">
        <v>425000</v>
      </c>
      <c r="F33" s="39">
        <f t="shared" si="0"/>
        <v>425000</v>
      </c>
    </row>
    <row r="34" spans="1:6" ht="25.5">
      <c r="A34" s="32">
        <v>25</v>
      </c>
      <c r="B34" s="25" t="s">
        <v>15</v>
      </c>
      <c r="C34" s="33" t="s">
        <v>8</v>
      </c>
      <c r="D34" s="2">
        <v>10</v>
      </c>
      <c r="E34" s="1">
        <v>318500</v>
      </c>
      <c r="F34" s="39">
        <f t="shared" si="0"/>
        <v>3185000</v>
      </c>
    </row>
    <row r="35" spans="1:6" ht="14.25">
      <c r="A35" s="32">
        <v>26</v>
      </c>
      <c r="B35" s="26" t="s">
        <v>28</v>
      </c>
      <c r="C35" s="33" t="s">
        <v>8</v>
      </c>
      <c r="D35" s="2">
        <v>2</v>
      </c>
      <c r="E35" s="1">
        <v>86450</v>
      </c>
      <c r="F35" s="39">
        <f t="shared" si="0"/>
        <v>172900</v>
      </c>
    </row>
    <row r="36" spans="1:6" ht="14.25">
      <c r="A36" s="32">
        <v>27</v>
      </c>
      <c r="B36" s="26" t="s">
        <v>26</v>
      </c>
      <c r="C36" s="33" t="s">
        <v>8</v>
      </c>
      <c r="D36" s="2">
        <v>8</v>
      </c>
      <c r="E36" s="1">
        <v>122850</v>
      </c>
      <c r="F36" s="39">
        <f t="shared" si="0"/>
        <v>982800</v>
      </c>
    </row>
    <row r="37" spans="1:6" ht="14.25">
      <c r="A37" s="32">
        <v>28</v>
      </c>
      <c r="B37" s="26" t="s">
        <v>27</v>
      </c>
      <c r="C37" s="33" t="s">
        <v>8</v>
      </c>
      <c r="D37" s="2">
        <v>1</v>
      </c>
      <c r="E37" s="1">
        <v>91000</v>
      </c>
      <c r="F37" s="39">
        <f t="shared" si="0"/>
        <v>91000</v>
      </c>
    </row>
    <row r="38" spans="1:6" ht="14.25">
      <c r="A38" s="32">
        <v>29</v>
      </c>
      <c r="B38" s="25" t="s">
        <v>16</v>
      </c>
      <c r="C38" s="33" t="s">
        <v>17</v>
      </c>
      <c r="D38" s="2">
        <v>15</v>
      </c>
      <c r="E38" s="24">
        <v>36400</v>
      </c>
      <c r="F38" s="39">
        <f t="shared" si="0"/>
        <v>546000</v>
      </c>
    </row>
    <row r="39" spans="1:6" ht="74.25" customHeight="1">
      <c r="A39" s="32">
        <v>30</v>
      </c>
      <c r="B39" s="26" t="s">
        <v>1</v>
      </c>
      <c r="C39" s="33" t="s">
        <v>17</v>
      </c>
      <c r="D39" s="2">
        <v>15</v>
      </c>
      <c r="E39" s="24">
        <v>77350</v>
      </c>
      <c r="F39" s="39">
        <f t="shared" si="0"/>
        <v>1160250</v>
      </c>
    </row>
    <row r="40" spans="1:6" ht="72" customHeight="1">
      <c r="A40" s="32">
        <v>31</v>
      </c>
      <c r="B40" s="26" t="s">
        <v>0</v>
      </c>
      <c r="C40" s="33" t="s">
        <v>17</v>
      </c>
      <c r="D40" s="2">
        <v>155</v>
      </c>
      <c r="E40" s="24">
        <v>77350</v>
      </c>
      <c r="F40" s="39">
        <f t="shared" si="0"/>
        <v>11989250</v>
      </c>
    </row>
    <row r="41" spans="1:6" ht="72" customHeight="1">
      <c r="A41" s="32">
        <v>32</v>
      </c>
      <c r="B41" s="26" t="s">
        <v>86</v>
      </c>
      <c r="C41" s="33" t="s">
        <v>17</v>
      </c>
      <c r="D41" s="2">
        <v>42</v>
      </c>
      <c r="E41" s="24">
        <v>85000</v>
      </c>
      <c r="F41" s="39">
        <f t="shared" si="0"/>
        <v>3570000</v>
      </c>
    </row>
    <row r="42" spans="1:6" ht="15">
      <c r="A42" s="12"/>
      <c r="B42" s="13" t="s">
        <v>74</v>
      </c>
      <c r="C42" s="33"/>
      <c r="D42" s="2"/>
      <c r="E42" s="1"/>
      <c r="F42" s="15">
        <f>SUM(F10:F41)</f>
        <v>63379334</v>
      </c>
    </row>
    <row r="43" spans="1:6" ht="15">
      <c r="A43" s="17"/>
      <c r="B43" s="16" t="s">
        <v>41</v>
      </c>
      <c r="C43" s="33"/>
      <c r="D43" s="1"/>
      <c r="E43" s="1"/>
      <c r="F43" s="15"/>
    </row>
    <row r="44" spans="1:6" ht="45.75" customHeight="1">
      <c r="A44" s="32">
        <v>33</v>
      </c>
      <c r="B44" s="26" t="s">
        <v>42</v>
      </c>
      <c r="C44" s="33" t="s">
        <v>43</v>
      </c>
      <c r="D44" s="2">
        <v>40</v>
      </c>
      <c r="E44" s="24">
        <v>94212</v>
      </c>
      <c r="F44" s="39">
        <f>+D44*E44</f>
        <v>3768480</v>
      </c>
    </row>
    <row r="45" spans="1:6" ht="60.75" customHeight="1">
      <c r="A45" s="32">
        <v>34</v>
      </c>
      <c r="B45" s="26" t="s">
        <v>44</v>
      </c>
      <c r="C45" s="33" t="s">
        <v>43</v>
      </c>
      <c r="D45" s="2">
        <v>35</v>
      </c>
      <c r="E45" s="24">
        <v>99646</v>
      </c>
      <c r="F45" s="39">
        <f aca="true" t="shared" si="1" ref="F45:F65">+D45*E45</f>
        <v>3487610</v>
      </c>
    </row>
    <row r="46" spans="1:6" ht="36.75" customHeight="1">
      <c r="A46" s="32">
        <v>35</v>
      </c>
      <c r="B46" s="26" t="s">
        <v>45</v>
      </c>
      <c r="C46" s="33" t="s">
        <v>43</v>
      </c>
      <c r="D46" s="2">
        <v>35</v>
      </c>
      <c r="E46" s="24">
        <v>55000</v>
      </c>
      <c r="F46" s="39">
        <f t="shared" si="1"/>
        <v>1925000</v>
      </c>
    </row>
    <row r="47" spans="1:6" ht="50.25" customHeight="1">
      <c r="A47" s="32">
        <v>36</v>
      </c>
      <c r="B47" s="26" t="s">
        <v>46</v>
      </c>
      <c r="C47" s="33" t="s">
        <v>47</v>
      </c>
      <c r="D47" s="2">
        <v>1</v>
      </c>
      <c r="E47" s="24">
        <v>119720</v>
      </c>
      <c r="F47" s="39">
        <f t="shared" si="1"/>
        <v>119720</v>
      </c>
    </row>
    <row r="48" spans="1:6" ht="60.75" customHeight="1">
      <c r="A48" s="32">
        <v>37</v>
      </c>
      <c r="B48" s="26" t="s">
        <v>48</v>
      </c>
      <c r="C48" s="33" t="s">
        <v>43</v>
      </c>
      <c r="D48" s="2">
        <v>35</v>
      </c>
      <c r="E48" s="24">
        <v>109414</v>
      </c>
      <c r="F48" s="39">
        <f t="shared" si="1"/>
        <v>3829490</v>
      </c>
    </row>
    <row r="49" spans="1:6" ht="14.25">
      <c r="A49" s="32">
        <v>38</v>
      </c>
      <c r="B49" s="26" t="s">
        <v>49</v>
      </c>
      <c r="C49" s="33" t="s">
        <v>43</v>
      </c>
      <c r="D49" s="2">
        <v>95</v>
      </c>
      <c r="E49" s="24">
        <v>161994</v>
      </c>
      <c r="F49" s="39">
        <f>+D49*E49</f>
        <v>15389430</v>
      </c>
    </row>
    <row r="50" spans="1:6" ht="97.5" customHeight="1">
      <c r="A50" s="32">
        <v>39</v>
      </c>
      <c r="B50" s="26" t="s">
        <v>50</v>
      </c>
      <c r="C50" s="33" t="s">
        <v>43</v>
      </c>
      <c r="D50" s="2">
        <v>38</v>
      </c>
      <c r="E50" s="24">
        <v>185752</v>
      </c>
      <c r="F50" s="39">
        <f t="shared" si="1"/>
        <v>7058576</v>
      </c>
    </row>
    <row r="51" spans="1:6" ht="24" customHeight="1">
      <c r="A51" s="32">
        <v>40</v>
      </c>
      <c r="B51" s="26" t="s">
        <v>51</v>
      </c>
      <c r="C51" s="33" t="s">
        <v>43</v>
      </c>
      <c r="D51" s="2">
        <v>4</v>
      </c>
      <c r="E51" s="24">
        <v>494933</v>
      </c>
      <c r="F51" s="39">
        <f t="shared" si="1"/>
        <v>1979732</v>
      </c>
    </row>
    <row r="52" spans="1:6" ht="18" customHeight="1">
      <c r="A52" s="32">
        <v>41</v>
      </c>
      <c r="B52" s="26" t="s">
        <v>52</v>
      </c>
      <c r="C52" s="33" t="s">
        <v>43</v>
      </c>
      <c r="D52" s="2">
        <v>2</v>
      </c>
      <c r="E52" s="24">
        <v>749984</v>
      </c>
      <c r="F52" s="39">
        <f t="shared" si="1"/>
        <v>1499968</v>
      </c>
    </row>
    <row r="53" spans="1:6" ht="30.75" customHeight="1">
      <c r="A53" s="32">
        <v>42</v>
      </c>
      <c r="B53" s="26" t="s">
        <v>53</v>
      </c>
      <c r="C53" s="33" t="s">
        <v>43</v>
      </c>
      <c r="D53" s="2">
        <v>1</v>
      </c>
      <c r="E53" s="24">
        <v>5500000</v>
      </c>
      <c r="F53" s="39">
        <f t="shared" si="1"/>
        <v>5500000</v>
      </c>
    </row>
    <row r="54" spans="1:6" ht="57.75" customHeight="1">
      <c r="A54" s="32">
        <v>43</v>
      </c>
      <c r="B54" s="26" t="s">
        <v>54</v>
      </c>
      <c r="C54" s="33" t="s">
        <v>47</v>
      </c>
      <c r="D54" s="2">
        <v>20</v>
      </c>
      <c r="E54" s="24">
        <v>175000</v>
      </c>
      <c r="F54" s="39">
        <f t="shared" si="1"/>
        <v>3500000</v>
      </c>
    </row>
    <row r="55" spans="1:6" ht="56.25" customHeight="1">
      <c r="A55" s="32">
        <v>44</v>
      </c>
      <c r="B55" s="26" t="s">
        <v>55</v>
      </c>
      <c r="C55" s="33" t="s">
        <v>43</v>
      </c>
      <c r="D55" s="2">
        <v>1</v>
      </c>
      <c r="E55" s="24">
        <v>3950000</v>
      </c>
      <c r="F55" s="39">
        <f t="shared" si="1"/>
        <v>3950000</v>
      </c>
    </row>
    <row r="56" spans="1:6" ht="31.5" customHeight="1">
      <c r="A56" s="32">
        <v>45</v>
      </c>
      <c r="B56" s="26" t="s">
        <v>56</v>
      </c>
      <c r="C56" s="33" t="s">
        <v>47</v>
      </c>
      <c r="D56" s="2">
        <v>150</v>
      </c>
      <c r="E56" s="24">
        <v>25000</v>
      </c>
      <c r="F56" s="39">
        <f t="shared" si="1"/>
        <v>3750000</v>
      </c>
    </row>
    <row r="57" spans="1:6" ht="20.25" customHeight="1">
      <c r="A57" s="32">
        <v>46</v>
      </c>
      <c r="B57" s="26" t="s">
        <v>57</v>
      </c>
      <c r="C57" s="33" t="s">
        <v>47</v>
      </c>
      <c r="D57" s="2">
        <v>130</v>
      </c>
      <c r="E57" s="24">
        <v>85000</v>
      </c>
      <c r="F57" s="39">
        <f t="shared" si="1"/>
        <v>11050000</v>
      </c>
    </row>
    <row r="58" spans="1:6" ht="20.25" customHeight="1">
      <c r="A58" s="32">
        <v>47</v>
      </c>
      <c r="B58" s="26" t="s">
        <v>58</v>
      </c>
      <c r="C58" s="33" t="s">
        <v>43</v>
      </c>
      <c r="D58" s="2">
        <v>50</v>
      </c>
      <c r="E58" s="24">
        <v>35000</v>
      </c>
      <c r="F58" s="39">
        <f t="shared" si="1"/>
        <v>1750000</v>
      </c>
    </row>
    <row r="59" spans="1:6" ht="20.25" customHeight="1">
      <c r="A59" s="32">
        <v>48</v>
      </c>
      <c r="B59" s="26" t="s">
        <v>59</v>
      </c>
      <c r="C59" s="33" t="s">
        <v>43</v>
      </c>
      <c r="D59" s="2">
        <v>4</v>
      </c>
      <c r="E59" s="24">
        <v>49000</v>
      </c>
      <c r="F59" s="39">
        <f t="shared" si="1"/>
        <v>196000</v>
      </c>
    </row>
    <row r="60" spans="1:6" ht="20.25" customHeight="1">
      <c r="A60" s="32">
        <v>49</v>
      </c>
      <c r="B60" s="26" t="s">
        <v>60</v>
      </c>
      <c r="C60" s="33" t="s">
        <v>43</v>
      </c>
      <c r="D60" s="2">
        <v>4</v>
      </c>
      <c r="E60" s="24">
        <v>49000</v>
      </c>
      <c r="F60" s="39">
        <f t="shared" si="1"/>
        <v>196000</v>
      </c>
    </row>
    <row r="61" spans="1:6" ht="20.25" customHeight="1">
      <c r="A61" s="32">
        <v>50</v>
      </c>
      <c r="B61" s="26" t="s">
        <v>61</v>
      </c>
      <c r="C61" s="33" t="s">
        <v>43</v>
      </c>
      <c r="D61" s="2">
        <v>4</v>
      </c>
      <c r="E61" s="24">
        <v>69000</v>
      </c>
      <c r="F61" s="39">
        <f t="shared" si="1"/>
        <v>276000</v>
      </c>
    </row>
    <row r="62" spans="1:6" ht="20.25" customHeight="1">
      <c r="A62" s="32">
        <v>51</v>
      </c>
      <c r="B62" s="26" t="s">
        <v>62</v>
      </c>
      <c r="C62" s="33" t="s">
        <v>43</v>
      </c>
      <c r="D62" s="2">
        <v>1</v>
      </c>
      <c r="E62" s="24">
        <v>850000</v>
      </c>
      <c r="F62" s="39">
        <f t="shared" si="1"/>
        <v>850000</v>
      </c>
    </row>
    <row r="63" spans="1:6" ht="20.25" customHeight="1">
      <c r="A63" s="32">
        <v>52</v>
      </c>
      <c r="B63" s="26" t="s">
        <v>63</v>
      </c>
      <c r="C63" s="33" t="s">
        <v>43</v>
      </c>
      <c r="D63" s="2">
        <v>1</v>
      </c>
      <c r="E63" s="24">
        <v>1150000</v>
      </c>
      <c r="F63" s="39">
        <f t="shared" si="1"/>
        <v>1150000</v>
      </c>
    </row>
    <row r="64" spans="1:6" ht="20.25" customHeight="1">
      <c r="A64" s="32">
        <v>53</v>
      </c>
      <c r="B64" s="26" t="s">
        <v>64</v>
      </c>
      <c r="C64" s="33" t="s">
        <v>65</v>
      </c>
      <c r="D64" s="2">
        <v>1</v>
      </c>
      <c r="E64" s="24">
        <v>350000</v>
      </c>
      <c r="F64" s="39">
        <f t="shared" si="1"/>
        <v>350000</v>
      </c>
    </row>
    <row r="65" spans="1:6" ht="20.25" customHeight="1">
      <c r="A65" s="32">
        <v>54</v>
      </c>
      <c r="B65" s="26" t="s">
        <v>66</v>
      </c>
      <c r="C65" s="33" t="s">
        <v>43</v>
      </c>
      <c r="D65" s="2">
        <v>95</v>
      </c>
      <c r="E65" s="24">
        <v>12000</v>
      </c>
      <c r="F65" s="39">
        <f t="shared" si="1"/>
        <v>1140000</v>
      </c>
    </row>
    <row r="66" spans="1:6" ht="20.25" customHeight="1">
      <c r="A66" s="32">
        <v>55</v>
      </c>
      <c r="B66" s="26" t="s">
        <v>67</v>
      </c>
      <c r="C66" s="33" t="s">
        <v>40</v>
      </c>
      <c r="D66" s="2">
        <v>1</v>
      </c>
      <c r="E66" s="24">
        <v>300000</v>
      </c>
      <c r="F66" s="39">
        <f>+D66*E66</f>
        <v>300000</v>
      </c>
    </row>
    <row r="67" spans="1:6" s="38" customFormat="1" ht="15">
      <c r="A67" s="34"/>
      <c r="B67" s="35" t="s">
        <v>73</v>
      </c>
      <c r="C67" s="10"/>
      <c r="D67" s="36"/>
      <c r="E67" s="37"/>
      <c r="F67" s="15">
        <f>SUM(F44:F66)</f>
        <v>73016006</v>
      </c>
    </row>
    <row r="68" spans="1:6" s="38" customFormat="1" ht="15">
      <c r="A68" s="34"/>
      <c r="B68" s="35" t="s">
        <v>75</v>
      </c>
      <c r="C68" s="10"/>
      <c r="D68" s="36"/>
      <c r="E68" s="37"/>
      <c r="F68" s="15"/>
    </row>
    <row r="69" spans="1:6" s="38" customFormat="1" ht="31.5" customHeight="1">
      <c r="A69" s="32">
        <v>56</v>
      </c>
      <c r="B69" s="26" t="s">
        <v>76</v>
      </c>
      <c r="C69" s="33" t="s">
        <v>17</v>
      </c>
      <c r="D69" s="2">
        <v>37</v>
      </c>
      <c r="E69" s="24">
        <v>312000</v>
      </c>
      <c r="F69" s="39">
        <f>+D69*E69</f>
        <v>11544000</v>
      </c>
    </row>
    <row r="70" spans="1:6" s="38" customFormat="1" ht="38.25" customHeight="1">
      <c r="A70" s="32">
        <v>57</v>
      </c>
      <c r="B70" s="26" t="s">
        <v>77</v>
      </c>
      <c r="C70" s="33" t="s">
        <v>8</v>
      </c>
      <c r="D70" s="2">
        <v>1</v>
      </c>
      <c r="E70" s="24">
        <v>3840000</v>
      </c>
      <c r="F70" s="39">
        <f>+D70*E70</f>
        <v>3840000</v>
      </c>
    </row>
    <row r="71" spans="1:6" s="38" customFormat="1" ht="38.25">
      <c r="A71" s="32">
        <v>58</v>
      </c>
      <c r="B71" s="26" t="s">
        <v>78</v>
      </c>
      <c r="C71" s="33" t="s">
        <v>8</v>
      </c>
      <c r="D71" s="2">
        <v>1</v>
      </c>
      <c r="E71" s="24">
        <v>2800000</v>
      </c>
      <c r="F71" s="39">
        <f>+D71*E71</f>
        <v>2800000</v>
      </c>
    </row>
    <row r="72" spans="1:6" s="38" customFormat="1" ht="33" customHeight="1">
      <c r="A72" s="32">
        <v>59</v>
      </c>
      <c r="B72" s="26" t="s">
        <v>79</v>
      </c>
      <c r="C72" s="33" t="s">
        <v>8</v>
      </c>
      <c r="D72" s="2">
        <v>1</v>
      </c>
      <c r="E72" s="24">
        <v>4240000</v>
      </c>
      <c r="F72" s="39">
        <f>+D72*E72</f>
        <v>4240000</v>
      </c>
    </row>
    <row r="73" spans="1:6" s="38" customFormat="1" ht="31.5" customHeight="1">
      <c r="A73" s="32">
        <v>60</v>
      </c>
      <c r="B73" s="26" t="s">
        <v>81</v>
      </c>
      <c r="C73" s="33" t="s">
        <v>40</v>
      </c>
      <c r="D73" s="2">
        <v>1</v>
      </c>
      <c r="E73" s="24">
        <v>2500000</v>
      </c>
      <c r="F73" s="39">
        <f>+D73*E73</f>
        <v>2500000</v>
      </c>
    </row>
    <row r="74" spans="1:6" s="38" customFormat="1" ht="15">
      <c r="A74" s="34"/>
      <c r="B74" s="35" t="s">
        <v>80</v>
      </c>
      <c r="C74" s="10"/>
      <c r="D74" s="36"/>
      <c r="E74" s="37"/>
      <c r="F74" s="15">
        <f>SUM(F69:F73)</f>
        <v>24924000</v>
      </c>
    </row>
    <row r="75" spans="1:6" ht="18">
      <c r="A75" s="17"/>
      <c r="B75" s="16" t="s">
        <v>68</v>
      </c>
      <c r="C75" s="14"/>
      <c r="D75" s="1"/>
      <c r="E75" s="1"/>
      <c r="F75" s="40">
        <f>+F74+F67+F42</f>
        <v>161319340</v>
      </c>
    </row>
    <row r="76" spans="1:6" ht="18">
      <c r="A76" s="17"/>
      <c r="B76" s="16" t="s">
        <v>69</v>
      </c>
      <c r="C76" s="14"/>
      <c r="D76" s="1"/>
      <c r="E76" s="1"/>
      <c r="F76" s="40">
        <f>+F75*0.25</f>
        <v>40329835</v>
      </c>
    </row>
    <row r="77" spans="1:6" ht="18">
      <c r="A77" s="17"/>
      <c r="B77" s="16" t="s">
        <v>70</v>
      </c>
      <c r="C77" s="14"/>
      <c r="D77" s="1"/>
      <c r="E77" s="1"/>
      <c r="F77" s="40">
        <f>+F76+F75</f>
        <v>201649175</v>
      </c>
    </row>
    <row r="78" spans="1:6" ht="18">
      <c r="A78" s="17"/>
      <c r="B78" s="16" t="s">
        <v>71</v>
      </c>
      <c r="C78" s="14"/>
      <c r="D78" s="1"/>
      <c r="E78" s="1"/>
      <c r="F78" s="40">
        <f>+(F75*0.05)*0.16</f>
        <v>1290554.72</v>
      </c>
    </row>
    <row r="79" spans="1:6" ht="18">
      <c r="A79" s="17"/>
      <c r="B79" s="16" t="s">
        <v>72</v>
      </c>
      <c r="C79" s="14"/>
      <c r="D79" s="1"/>
      <c r="E79" s="1"/>
      <c r="F79" s="40">
        <f>+F78+F77</f>
        <v>202939729.72</v>
      </c>
    </row>
    <row r="80" spans="1:6" ht="15">
      <c r="A80" s="27"/>
      <c r="B80" s="28"/>
      <c r="C80" s="29"/>
      <c r="D80" s="30"/>
      <c r="E80" s="30"/>
      <c r="F80" s="31"/>
    </row>
    <row r="81" spans="1:6" ht="15">
      <c r="A81" s="27"/>
      <c r="B81" s="28"/>
      <c r="C81" s="29"/>
      <c r="D81" s="30"/>
      <c r="E81" s="30"/>
      <c r="F81" s="31"/>
    </row>
    <row r="82" spans="1:6" ht="15">
      <c r="A82" s="18"/>
      <c r="B82" s="18"/>
      <c r="C82" s="18"/>
      <c r="D82" s="18"/>
      <c r="E82" s="18"/>
      <c r="F82" s="31"/>
    </row>
    <row r="83" spans="1:6" ht="14.25">
      <c r="A83" s="18"/>
      <c r="B83" s="18"/>
      <c r="C83" s="18"/>
      <c r="D83" s="18"/>
      <c r="E83" s="18"/>
      <c r="F83" s="23"/>
    </row>
    <row r="84" spans="1:6" ht="14.25">
      <c r="A84" s="18"/>
      <c r="B84" s="18"/>
      <c r="C84" s="18"/>
      <c r="D84" s="18"/>
      <c r="E84" s="18"/>
      <c r="F84" s="18"/>
    </row>
    <row r="85" spans="1:6" ht="14.25">
      <c r="A85" s="18"/>
      <c r="B85" s="18" t="s">
        <v>18</v>
      </c>
      <c r="C85" s="18"/>
      <c r="D85" s="18"/>
      <c r="E85" s="18"/>
      <c r="F85" s="23"/>
    </row>
    <row r="86" spans="1:6" ht="14.25">
      <c r="A86" s="18"/>
      <c r="B86" s="18" t="s">
        <v>19</v>
      </c>
      <c r="C86" s="18"/>
      <c r="D86" s="18"/>
      <c r="E86" s="18"/>
      <c r="F86" s="23"/>
    </row>
    <row r="87" spans="1:6" ht="14.25">
      <c r="A87" s="18"/>
      <c r="B87" s="18" t="s">
        <v>20</v>
      </c>
      <c r="C87" s="18"/>
      <c r="D87" s="18"/>
      <c r="E87" s="18"/>
      <c r="F87" s="23"/>
    </row>
    <row r="88" spans="1:6" ht="14.25">
      <c r="A88" s="18"/>
      <c r="B88" s="42"/>
      <c r="C88" s="42"/>
      <c r="D88" s="42"/>
      <c r="E88" s="42"/>
      <c r="F88" s="18"/>
    </row>
    <row r="89" spans="1:6" ht="14.25">
      <c r="A89" s="18"/>
      <c r="B89" s="18"/>
      <c r="C89" s="18"/>
      <c r="D89" s="18"/>
      <c r="E89" s="18"/>
      <c r="F89" s="18"/>
    </row>
    <row r="90" spans="1:6" ht="14.25">
      <c r="A90" s="18"/>
      <c r="B90" s="18"/>
      <c r="C90" s="18"/>
      <c r="D90" s="18"/>
      <c r="E90" s="18"/>
      <c r="F90" s="23"/>
    </row>
    <row r="91" spans="1:6" ht="14.25">
      <c r="A91" s="18"/>
      <c r="B91" s="18"/>
      <c r="C91" s="18"/>
      <c r="D91" s="18"/>
      <c r="E91" s="18"/>
      <c r="F91" s="18"/>
    </row>
    <row r="92" spans="1:6" ht="14.25">
      <c r="A92" s="18"/>
      <c r="B92" s="18"/>
      <c r="C92" s="18"/>
      <c r="D92" s="18"/>
      <c r="E92" s="18"/>
      <c r="F92" s="18"/>
    </row>
    <row r="93" spans="1:6" ht="14.25">
      <c r="A93" s="18"/>
      <c r="B93" s="18"/>
      <c r="C93" s="18"/>
      <c r="D93" s="18"/>
      <c r="E93" s="18"/>
      <c r="F93" s="18"/>
    </row>
    <row r="94" spans="1:6" ht="14.25">
      <c r="A94" s="18"/>
      <c r="B94" s="18"/>
      <c r="C94" s="18"/>
      <c r="D94" s="18"/>
      <c r="E94" s="18"/>
      <c r="F94" s="18"/>
    </row>
    <row r="95" spans="1:6" ht="14.25">
      <c r="A95" s="18"/>
      <c r="B95" s="18"/>
      <c r="C95" s="18"/>
      <c r="D95" s="18"/>
      <c r="E95" s="18"/>
      <c r="F95" s="18"/>
    </row>
    <row r="96" spans="1:6" ht="14.25">
      <c r="A96" s="18"/>
      <c r="B96" s="18"/>
      <c r="C96" s="18"/>
      <c r="D96" s="18"/>
      <c r="E96" s="18"/>
      <c r="F96" s="18"/>
    </row>
    <row r="97" spans="1:6" ht="14.25">
      <c r="A97" s="18"/>
      <c r="B97" s="18"/>
      <c r="C97" s="18"/>
      <c r="D97" s="18"/>
      <c r="E97" s="18"/>
      <c r="F97" s="18"/>
    </row>
    <row r="98" spans="1:6" ht="14.25">
      <c r="A98" s="18"/>
      <c r="B98" s="18"/>
      <c r="C98" s="18"/>
      <c r="D98" s="18"/>
      <c r="E98" s="18"/>
      <c r="F98" s="18"/>
    </row>
    <row r="99" spans="1:6" ht="14.25">
      <c r="A99" s="18"/>
      <c r="B99" s="18"/>
      <c r="C99" s="18"/>
      <c r="D99" s="18"/>
      <c r="E99" s="18"/>
      <c r="F99" s="18"/>
    </row>
    <row r="100" spans="1:6" ht="14.25">
      <c r="A100" s="18"/>
      <c r="B100" s="18"/>
      <c r="C100" s="18"/>
      <c r="D100" s="18"/>
      <c r="E100" s="18"/>
      <c r="F100" s="18"/>
    </row>
    <row r="101" spans="1:6" ht="14.25">
      <c r="A101" s="18"/>
      <c r="B101" s="18"/>
      <c r="C101" s="18"/>
      <c r="D101" s="18"/>
      <c r="E101" s="18"/>
      <c r="F101" s="18"/>
    </row>
    <row r="102" spans="1:6" ht="14.25">
      <c r="A102" s="18"/>
      <c r="B102" s="18"/>
      <c r="C102" s="18"/>
      <c r="D102" s="18"/>
      <c r="E102" s="18"/>
      <c r="F102" s="18"/>
    </row>
    <row r="103" spans="1:6" ht="14.25">
      <c r="A103" s="18"/>
      <c r="B103" s="18"/>
      <c r="C103" s="18"/>
      <c r="D103" s="18"/>
      <c r="E103" s="18"/>
      <c r="F103" s="18"/>
    </row>
    <row r="104" spans="1:6" ht="14.25">
      <c r="A104" s="18"/>
      <c r="B104" s="18"/>
      <c r="C104" s="18"/>
      <c r="D104" s="18"/>
      <c r="E104" s="18"/>
      <c r="F104" s="18"/>
    </row>
    <row r="105" spans="1:6" ht="14.25">
      <c r="A105" s="18"/>
      <c r="B105" s="18"/>
      <c r="C105" s="18"/>
      <c r="D105" s="18"/>
      <c r="E105" s="18"/>
      <c r="F105" s="18"/>
    </row>
    <row r="106" spans="1:6" ht="14.25">
      <c r="A106" s="18"/>
      <c r="B106" s="18"/>
      <c r="C106" s="18"/>
      <c r="D106" s="18"/>
      <c r="E106" s="18"/>
      <c r="F106" s="18"/>
    </row>
    <row r="107" spans="1:6" ht="14.25">
      <c r="A107" s="18"/>
      <c r="B107" s="18"/>
      <c r="C107" s="18"/>
      <c r="D107" s="18"/>
      <c r="E107" s="18"/>
      <c r="F107" s="18"/>
    </row>
    <row r="108" spans="1:6" ht="14.25">
      <c r="A108" s="18"/>
      <c r="B108" s="18"/>
      <c r="C108" s="18"/>
      <c r="D108" s="18"/>
      <c r="E108" s="18"/>
      <c r="F108" s="18"/>
    </row>
    <row r="109" spans="1:6" ht="14.25">
      <c r="A109" s="18"/>
      <c r="B109" s="18"/>
      <c r="C109" s="18"/>
      <c r="D109" s="18"/>
      <c r="E109" s="18"/>
      <c r="F109" s="18"/>
    </row>
    <row r="110" spans="1:6" ht="14.25">
      <c r="A110" s="18"/>
      <c r="B110" s="18"/>
      <c r="C110" s="18"/>
      <c r="D110" s="18"/>
      <c r="E110" s="18"/>
      <c r="F110" s="18"/>
    </row>
    <row r="111" spans="1:6" ht="14.25">
      <c r="A111" s="18"/>
      <c r="B111" s="18"/>
      <c r="C111" s="18"/>
      <c r="D111" s="18"/>
      <c r="E111" s="18"/>
      <c r="F111" s="18"/>
    </row>
    <row r="112" spans="1:6" ht="14.25">
      <c r="A112" s="18"/>
      <c r="B112" s="18"/>
      <c r="C112" s="18"/>
      <c r="D112" s="18"/>
      <c r="E112" s="18"/>
      <c r="F112" s="18"/>
    </row>
    <row r="113" spans="1:6" ht="14.25">
      <c r="A113" s="18"/>
      <c r="B113" s="18"/>
      <c r="C113" s="18"/>
      <c r="D113" s="18"/>
      <c r="E113" s="18"/>
      <c r="F113" s="18"/>
    </row>
    <row r="114" spans="1:6" ht="14.25">
      <c r="A114" s="18"/>
      <c r="B114" s="18"/>
      <c r="C114" s="18"/>
      <c r="D114" s="18"/>
      <c r="E114" s="18"/>
      <c r="F114" s="18"/>
    </row>
    <row r="115" spans="1:6" ht="14.25">
      <c r="A115" s="18"/>
      <c r="B115" s="18"/>
      <c r="C115" s="18"/>
      <c r="D115" s="18"/>
      <c r="E115" s="18"/>
      <c r="F115" s="18"/>
    </row>
    <row r="116" spans="1:6" ht="14.25">
      <c r="A116" s="18"/>
      <c r="B116" s="18"/>
      <c r="C116" s="18"/>
      <c r="D116" s="18"/>
      <c r="E116" s="18"/>
      <c r="F116" s="18"/>
    </row>
    <row r="117" spans="1:6" ht="14.25">
      <c r="A117" s="18"/>
      <c r="B117" s="18"/>
      <c r="C117" s="18"/>
      <c r="D117" s="18"/>
      <c r="E117" s="18"/>
      <c r="F117" s="18"/>
    </row>
    <row r="118" spans="1:6" ht="14.25">
      <c r="A118" s="18"/>
      <c r="B118" s="18"/>
      <c r="C118" s="18"/>
      <c r="D118" s="18"/>
      <c r="E118" s="18"/>
      <c r="F118" s="18"/>
    </row>
    <row r="119" spans="1:6" ht="14.25">
      <c r="A119" s="18"/>
      <c r="B119" s="18"/>
      <c r="C119" s="18"/>
      <c r="D119" s="18"/>
      <c r="E119" s="18"/>
      <c r="F119" s="18"/>
    </row>
    <row r="120" spans="1:6" ht="14.25">
      <c r="A120" s="18"/>
      <c r="B120" s="18"/>
      <c r="C120" s="18"/>
      <c r="D120" s="18"/>
      <c r="E120" s="18"/>
      <c r="F120" s="18"/>
    </row>
    <row r="121" spans="1:6" ht="14.25">
      <c r="A121" s="18"/>
      <c r="B121" s="18"/>
      <c r="C121" s="18"/>
      <c r="D121" s="18"/>
      <c r="E121" s="18"/>
      <c r="F121" s="18"/>
    </row>
    <row r="122" spans="1:6" ht="14.25">
      <c r="A122" s="18"/>
      <c r="B122" s="18"/>
      <c r="C122" s="18"/>
      <c r="D122" s="18"/>
      <c r="E122" s="18"/>
      <c r="F122" s="18"/>
    </row>
    <row r="123" spans="1:6" ht="14.25">
      <c r="A123" s="18"/>
      <c r="B123" s="18"/>
      <c r="C123" s="18"/>
      <c r="D123" s="18"/>
      <c r="E123" s="18"/>
      <c r="F123" s="18"/>
    </row>
    <row r="124" spans="1:6" ht="14.25">
      <c r="A124" s="18"/>
      <c r="B124" s="18"/>
      <c r="C124" s="18"/>
      <c r="D124" s="18"/>
      <c r="E124" s="18"/>
      <c r="F124" s="18"/>
    </row>
    <row r="125" spans="1:6" ht="14.25">
      <c r="A125" s="18"/>
      <c r="B125" s="18"/>
      <c r="C125" s="18"/>
      <c r="D125" s="18"/>
      <c r="E125" s="18"/>
      <c r="F125" s="18"/>
    </row>
    <row r="126" spans="1:6" ht="14.25">
      <c r="A126" s="18"/>
      <c r="B126" s="18"/>
      <c r="C126" s="18"/>
      <c r="D126" s="18"/>
      <c r="E126" s="18"/>
      <c r="F126" s="18"/>
    </row>
    <row r="127" spans="1:6" ht="14.25">
      <c r="A127" s="18"/>
      <c r="B127" s="18"/>
      <c r="C127" s="18"/>
      <c r="D127" s="18"/>
      <c r="E127" s="18"/>
      <c r="F127" s="18"/>
    </row>
    <row r="128" spans="1:6" ht="14.25">
      <c r="A128" s="18"/>
      <c r="B128" s="18"/>
      <c r="C128" s="18"/>
      <c r="D128" s="18"/>
      <c r="E128" s="18"/>
      <c r="F128" s="18"/>
    </row>
    <row r="129" spans="1:6" ht="14.25">
      <c r="A129" s="18"/>
      <c r="B129" s="18"/>
      <c r="C129" s="18"/>
      <c r="D129" s="18"/>
      <c r="E129" s="18"/>
      <c r="F129" s="18"/>
    </row>
    <row r="130" spans="1:6" ht="14.25">
      <c r="A130" s="18"/>
      <c r="B130" s="18"/>
      <c r="C130" s="18"/>
      <c r="D130" s="18"/>
      <c r="E130" s="18"/>
      <c r="F130" s="18"/>
    </row>
    <row r="131" spans="1:6" ht="14.25">
      <c r="A131" s="18"/>
      <c r="B131" s="18"/>
      <c r="C131" s="18"/>
      <c r="D131" s="18"/>
      <c r="E131" s="18"/>
      <c r="F131" s="18"/>
    </row>
    <row r="132" spans="1:6" ht="14.25">
      <c r="A132" s="18"/>
      <c r="B132" s="18"/>
      <c r="C132" s="18"/>
      <c r="D132" s="18"/>
      <c r="E132" s="18"/>
      <c r="F132" s="18"/>
    </row>
    <row r="133" spans="1:6" ht="14.25">
      <c r="A133" s="18"/>
      <c r="B133" s="18"/>
      <c r="C133" s="18"/>
      <c r="D133" s="18"/>
      <c r="E133" s="18"/>
      <c r="F133" s="18"/>
    </row>
    <row r="134" spans="1:6" ht="14.25">
      <c r="A134" s="18"/>
      <c r="B134" s="18"/>
      <c r="C134" s="18"/>
      <c r="D134" s="18"/>
      <c r="E134" s="18"/>
      <c r="F134" s="18"/>
    </row>
    <row r="135" spans="1:6" ht="14.25">
      <c r="A135" s="18"/>
      <c r="B135" s="18"/>
      <c r="C135" s="18"/>
      <c r="D135" s="18"/>
      <c r="E135" s="18"/>
      <c r="F135" s="18"/>
    </row>
    <row r="136" spans="1:6" ht="14.25">
      <c r="A136" s="18"/>
      <c r="B136" s="18"/>
      <c r="C136" s="18"/>
      <c r="D136" s="18"/>
      <c r="E136" s="18"/>
      <c r="F136" s="18"/>
    </row>
    <row r="137" spans="1:6" ht="14.25">
      <c r="A137" s="18"/>
      <c r="B137" s="18"/>
      <c r="C137" s="18"/>
      <c r="D137" s="18"/>
      <c r="E137" s="18"/>
      <c r="F137" s="18"/>
    </row>
    <row r="138" spans="1:6" ht="14.25">
      <c r="A138" s="18"/>
      <c r="B138" s="18"/>
      <c r="C138" s="18"/>
      <c r="D138" s="18"/>
      <c r="E138" s="18"/>
      <c r="F138" s="18"/>
    </row>
    <row r="139" spans="1:6" ht="14.25">
      <c r="A139" s="18"/>
      <c r="B139" s="18"/>
      <c r="C139" s="18"/>
      <c r="D139" s="18"/>
      <c r="E139" s="18"/>
      <c r="F139" s="18"/>
    </row>
    <row r="140" spans="1:6" ht="14.25">
      <c r="A140" s="18"/>
      <c r="B140" s="18"/>
      <c r="C140" s="18"/>
      <c r="D140" s="18"/>
      <c r="E140" s="18"/>
      <c r="F140" s="18"/>
    </row>
    <row r="141" spans="1:6" ht="14.25">
      <c r="A141" s="18"/>
      <c r="B141" s="18"/>
      <c r="C141" s="18"/>
      <c r="D141" s="18"/>
      <c r="E141" s="18"/>
      <c r="F141" s="18"/>
    </row>
    <row r="142" spans="1:6" ht="14.25">
      <c r="A142" s="18"/>
      <c r="B142" s="18"/>
      <c r="C142" s="18"/>
      <c r="D142" s="18"/>
      <c r="E142" s="18"/>
      <c r="F142" s="18"/>
    </row>
    <row r="143" spans="1:6" ht="14.25">
      <c r="A143" s="18"/>
      <c r="B143" s="18"/>
      <c r="C143" s="18"/>
      <c r="D143" s="18"/>
      <c r="E143" s="18"/>
      <c r="F143" s="18"/>
    </row>
    <row r="144" spans="1:6" ht="14.25">
      <c r="A144" s="18"/>
      <c r="B144" s="18"/>
      <c r="C144" s="18"/>
      <c r="D144" s="18"/>
      <c r="E144" s="18"/>
      <c r="F144" s="18"/>
    </row>
    <row r="145" spans="1:6" ht="14.25">
      <c r="A145" s="18"/>
      <c r="B145" s="18"/>
      <c r="C145" s="18"/>
      <c r="D145" s="18"/>
      <c r="E145" s="18"/>
      <c r="F145" s="18"/>
    </row>
    <row r="146" spans="1:6" ht="14.25">
      <c r="A146" s="18"/>
      <c r="B146" s="18"/>
      <c r="C146" s="18"/>
      <c r="D146" s="18"/>
      <c r="E146" s="18"/>
      <c r="F146" s="18"/>
    </row>
    <row r="147" spans="1:6" ht="14.25">
      <c r="A147" s="18"/>
      <c r="B147" s="18"/>
      <c r="C147" s="18"/>
      <c r="D147" s="18"/>
      <c r="E147" s="18"/>
      <c r="F147" s="18"/>
    </row>
    <row r="148" spans="1:6" ht="14.25">
      <c r="A148" s="18"/>
      <c r="B148" s="18"/>
      <c r="C148" s="18"/>
      <c r="D148" s="18"/>
      <c r="E148" s="18"/>
      <c r="F148" s="18"/>
    </row>
    <row r="149" spans="1:6" ht="14.25">
      <c r="A149" s="18"/>
      <c r="B149" s="18"/>
      <c r="C149" s="18"/>
      <c r="D149" s="18"/>
      <c r="E149" s="18"/>
      <c r="F149" s="18"/>
    </row>
    <row r="150" spans="1:6" ht="14.25">
      <c r="A150" s="18"/>
      <c r="B150" s="18"/>
      <c r="C150" s="18"/>
      <c r="D150" s="18"/>
      <c r="E150" s="18"/>
      <c r="F150" s="18"/>
    </row>
    <row r="151" spans="1:6" ht="14.25">
      <c r="A151" s="18"/>
      <c r="B151" s="18"/>
      <c r="C151" s="18"/>
      <c r="D151" s="18"/>
      <c r="E151" s="18"/>
      <c r="F151" s="18"/>
    </row>
    <row r="152" spans="1:6" ht="14.25">
      <c r="A152" s="18"/>
      <c r="B152" s="18"/>
      <c r="C152" s="18"/>
      <c r="D152" s="18"/>
      <c r="E152" s="18"/>
      <c r="F152" s="18"/>
    </row>
    <row r="153" spans="1:6" ht="14.25">
      <c r="A153" s="18"/>
      <c r="B153" s="18"/>
      <c r="C153" s="18"/>
      <c r="D153" s="18"/>
      <c r="E153" s="18"/>
      <c r="F153" s="18"/>
    </row>
    <row r="154" spans="1:6" ht="14.25">
      <c r="A154" s="18"/>
      <c r="B154" s="18"/>
      <c r="C154" s="18"/>
      <c r="D154" s="18"/>
      <c r="E154" s="18"/>
      <c r="F154" s="18"/>
    </row>
    <row r="155" spans="1:6" ht="14.25">
      <c r="A155" s="18"/>
      <c r="B155" s="18"/>
      <c r="C155" s="18"/>
      <c r="D155" s="18"/>
      <c r="E155" s="18"/>
      <c r="F155" s="18"/>
    </row>
    <row r="156" spans="1:6" ht="14.25">
      <c r="A156" s="18"/>
      <c r="B156" s="18"/>
      <c r="C156" s="18"/>
      <c r="D156" s="18"/>
      <c r="E156" s="18"/>
      <c r="F156" s="18"/>
    </row>
    <row r="157" spans="1:6" ht="14.25">
      <c r="A157" s="18"/>
      <c r="B157" s="18"/>
      <c r="C157" s="18"/>
      <c r="D157" s="18"/>
      <c r="E157" s="18"/>
      <c r="F157" s="18"/>
    </row>
    <row r="158" spans="1:6" ht="14.25">
      <c r="A158" s="18"/>
      <c r="B158" s="18"/>
      <c r="C158" s="18"/>
      <c r="D158" s="18"/>
      <c r="E158" s="18"/>
      <c r="F158" s="18"/>
    </row>
    <row r="159" spans="1:6" ht="14.25">
      <c r="A159" s="18"/>
      <c r="B159" s="18"/>
      <c r="C159" s="18"/>
      <c r="D159" s="18"/>
      <c r="E159" s="18"/>
      <c r="F159" s="18"/>
    </row>
    <row r="160" spans="1:6" ht="14.25">
      <c r="A160" s="18"/>
      <c r="B160" s="18"/>
      <c r="C160" s="18"/>
      <c r="D160" s="18"/>
      <c r="E160" s="18"/>
      <c r="F160" s="18"/>
    </row>
    <row r="161" spans="1:6" ht="14.25">
      <c r="A161" s="18"/>
      <c r="B161" s="18"/>
      <c r="C161" s="18"/>
      <c r="D161" s="18"/>
      <c r="E161" s="18"/>
      <c r="F161" s="18"/>
    </row>
    <row r="162" spans="1:6" ht="14.25">
      <c r="A162" s="18"/>
      <c r="B162" s="18"/>
      <c r="C162" s="18"/>
      <c r="D162" s="18"/>
      <c r="E162" s="18"/>
      <c r="F162" s="18"/>
    </row>
    <row r="163" spans="1:6" ht="14.25">
      <c r="A163" s="18"/>
      <c r="B163" s="18"/>
      <c r="C163" s="18"/>
      <c r="D163" s="18"/>
      <c r="E163" s="18"/>
      <c r="F163" s="18"/>
    </row>
    <row r="164" spans="1:6" ht="14.25">
      <c r="A164" s="18"/>
      <c r="B164" s="18"/>
      <c r="C164" s="18"/>
      <c r="D164" s="18"/>
      <c r="E164" s="18"/>
      <c r="F164" s="18"/>
    </row>
    <row r="165" spans="1:6" ht="14.25">
      <c r="A165" s="18"/>
      <c r="B165" s="18"/>
      <c r="C165" s="18"/>
      <c r="D165" s="18"/>
      <c r="E165" s="18"/>
      <c r="F165" s="18"/>
    </row>
    <row r="166" spans="1:6" ht="14.25">
      <c r="A166" s="18"/>
      <c r="B166" s="18"/>
      <c r="C166" s="18"/>
      <c r="D166" s="18"/>
      <c r="E166" s="18"/>
      <c r="F166" s="18"/>
    </row>
    <row r="167" spans="1:6" ht="14.25">
      <c r="A167" s="18"/>
      <c r="B167" s="18"/>
      <c r="C167" s="18"/>
      <c r="D167" s="18"/>
      <c r="E167" s="18"/>
      <c r="F167" s="18"/>
    </row>
    <row r="168" spans="1:6" ht="14.25">
      <c r="A168" s="18"/>
      <c r="B168" s="18"/>
      <c r="C168" s="18"/>
      <c r="D168" s="18"/>
      <c r="E168" s="18"/>
      <c r="F168" s="18"/>
    </row>
    <row r="169" spans="1:6" ht="14.25">
      <c r="A169" s="18"/>
      <c r="B169" s="18"/>
      <c r="C169" s="18"/>
      <c r="D169" s="18"/>
      <c r="E169" s="18"/>
      <c r="F169" s="18"/>
    </row>
    <row r="170" spans="1:6" ht="14.25">
      <c r="A170" s="18"/>
      <c r="B170" s="18"/>
      <c r="C170" s="18"/>
      <c r="D170" s="18"/>
      <c r="E170" s="18"/>
      <c r="F170" s="18"/>
    </row>
    <row r="171" spans="1:6" ht="14.25">
      <c r="A171" s="18"/>
      <c r="B171" s="18"/>
      <c r="C171" s="18"/>
      <c r="D171" s="18"/>
      <c r="E171" s="18"/>
      <c r="F171" s="18"/>
    </row>
    <row r="172" spans="1:6" ht="14.25">
      <c r="A172" s="18"/>
      <c r="B172" s="18"/>
      <c r="C172" s="18"/>
      <c r="D172" s="18"/>
      <c r="E172" s="18"/>
      <c r="F172" s="18"/>
    </row>
    <row r="173" spans="1:6" ht="14.25">
      <c r="A173" s="18"/>
      <c r="B173" s="18"/>
      <c r="C173" s="18"/>
      <c r="D173" s="18"/>
      <c r="E173" s="18"/>
      <c r="F173" s="18"/>
    </row>
    <row r="174" spans="1:6" ht="14.25">
      <c r="A174" s="18"/>
      <c r="B174" s="18"/>
      <c r="C174" s="18"/>
      <c r="D174" s="18"/>
      <c r="E174" s="18"/>
      <c r="F174" s="18"/>
    </row>
  </sheetData>
  <sheetProtection/>
  <mergeCells count="2">
    <mergeCell ref="D8:E8"/>
    <mergeCell ref="B88:E88"/>
  </mergeCells>
  <printOptions horizontalCentered="1"/>
  <pageMargins left="0.4724409448818898" right="0.11811023622047245" top="0.1968503937007874" bottom="0.1968503937007874" header="0" footer="0"/>
  <pageSetup horizontalDpi="300" verticalDpi="300" orientation="landscape" scale="65"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2010-08-12T22:04:23Z</cp:lastPrinted>
  <dcterms:created xsi:type="dcterms:W3CDTF">2009-09-03T20:46:26Z</dcterms:created>
  <dcterms:modified xsi:type="dcterms:W3CDTF">2010-08-13T22:55:51Z</dcterms:modified>
  <cp:category/>
  <cp:version/>
  <cp:contentType/>
  <cp:contentStatus/>
</cp:coreProperties>
</file>